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jones\Desktop\4_23_20 Web Updates\"/>
    </mc:Choice>
  </mc:AlternateContent>
  <workbookProtection workbookAlgorithmName="SHA-512" workbookHashValue="9vPT2wTY8boBEYp5lSfcj7yn07Prfm5Kc3/r4woIOqI9FLMytaozFUClKCODpEtih9hE26hQLHITbSIQWm4k5g==" workbookSaltValue="6NpcNJU2IiGIRdZUtpRaxg==" workbookSpinCount="100000" lockStructure="1"/>
  <bookViews>
    <workbookView xWindow="0" yWindow="0" windowWidth="28800" windowHeight="12300" activeTab="1"/>
  </bookViews>
  <sheets>
    <sheet name="Guidance" sheetId="4" state="hidden" r:id="rId1"/>
    <sheet name="Standard SBA-PPP Loan" sheetId="1" r:id="rId2"/>
    <sheet name="Seasonal SBA-PPP Loan" sheetId="6" r:id="rId3"/>
    <sheet name="Sole Prop SBA-PPP Loan" sheetId="7" r:id="rId4"/>
    <sheet name="Partnership SBA-PPP Loan " sheetId="8" r:id="rId5"/>
    <sheet name="New Business SBA-PPP Loan" sheetId="9" r:id="rId6"/>
    <sheet name="Amortization Calculator" sheetId="2" state="hidden"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7" l="1"/>
  <c r="G33" i="7" s="1"/>
  <c r="G33" i="8" l="1"/>
  <c r="G34" i="8" s="1"/>
  <c r="E67" i="9" l="1"/>
  <c r="G53" i="9"/>
  <c r="E64" i="9" s="1"/>
  <c r="G46" i="9"/>
  <c r="G47" i="9" s="1"/>
  <c r="E63" i="9" s="1"/>
  <c r="G45" i="9"/>
  <c r="G36" i="9"/>
  <c r="G37" i="9" s="1"/>
  <c r="F36" i="9"/>
  <c r="F37" i="9" s="1"/>
  <c r="E36" i="9"/>
  <c r="E37" i="9" s="1"/>
  <c r="H35" i="9"/>
  <c r="H34" i="9"/>
  <c r="H36" i="9" s="1"/>
  <c r="H37" i="9" s="1"/>
  <c r="E62" i="9" s="1"/>
  <c r="E65" i="9" l="1"/>
  <c r="E66" i="9" s="1"/>
  <c r="E68" i="9" s="1"/>
  <c r="E72" i="8"/>
  <c r="G58" i="8"/>
  <c r="E69" i="8" s="1"/>
  <c r="G51" i="8"/>
  <c r="G50" i="8"/>
  <c r="G52" i="8" s="1"/>
  <c r="E68" i="8" s="1"/>
  <c r="G43" i="8"/>
  <c r="F43" i="8"/>
  <c r="E43" i="8"/>
  <c r="H42" i="8"/>
  <c r="H43" i="8" s="1"/>
  <c r="H44" i="8" l="1"/>
  <c r="E67" i="8" s="1"/>
  <c r="E70" i="8" s="1"/>
  <c r="E71" i="8" s="1"/>
  <c r="E73" i="8" s="1"/>
  <c r="F42" i="7"/>
  <c r="G42" i="7"/>
  <c r="E42" i="7"/>
  <c r="E71" i="7"/>
  <c r="G57" i="7"/>
  <c r="E68" i="7" s="1"/>
  <c r="G50" i="7"/>
  <c r="G49" i="7"/>
  <c r="H41" i="7"/>
  <c r="H42" i="7" s="1"/>
  <c r="E71" i="6"/>
  <c r="G57" i="6"/>
  <c r="E68" i="6" s="1"/>
  <c r="G50" i="6"/>
  <c r="G40" i="6"/>
  <c r="G41" i="6" s="1"/>
  <c r="F40" i="6"/>
  <c r="F41" i="6" s="1"/>
  <c r="E40" i="6"/>
  <c r="E41" i="6" s="1"/>
  <c r="H39" i="6"/>
  <c r="H38" i="6"/>
  <c r="H37" i="6"/>
  <c r="H36" i="6"/>
  <c r="H35" i="6"/>
  <c r="C48" i="6" s="1"/>
  <c r="H40" i="6" l="1"/>
  <c r="H41" i="6" s="1"/>
  <c r="E66" i="6" s="1"/>
  <c r="C49" i="6"/>
  <c r="C40" i="6"/>
  <c r="H43" i="7"/>
  <c r="E66" i="7" s="1"/>
  <c r="G51" i="7"/>
  <c r="E67" i="7" s="1"/>
  <c r="C46" i="6"/>
  <c r="G49" i="6"/>
  <c r="G51" i="6" s="1"/>
  <c r="E67" i="6" s="1"/>
  <c r="E69" i="6" s="1"/>
  <c r="E70" i="6" s="1"/>
  <c r="E72" i="6" s="1"/>
  <c r="C47" i="6"/>
  <c r="E69" i="7" l="1"/>
  <c r="E70" i="7" s="1"/>
  <c r="E72" i="7" s="1"/>
  <c r="E69" i="1"/>
  <c r="G48" i="1" l="1"/>
  <c r="G47" i="1"/>
  <c r="H38" i="1"/>
  <c r="H37" i="1"/>
  <c r="H36" i="1"/>
  <c r="H35" i="1"/>
  <c r="G49" i="1" l="1"/>
  <c r="H39" i="1"/>
  <c r="H40" i="1" s="1"/>
  <c r="C6" i="2"/>
  <c r="C4" i="2"/>
  <c r="C7" i="2" l="1"/>
  <c r="C8" i="2"/>
  <c r="C12" i="2" s="1"/>
  <c r="G55" i="1" l="1"/>
  <c r="E66" i="1" s="1"/>
  <c r="F39" i="1"/>
  <c r="F40" i="1" s="1"/>
  <c r="G39" i="1"/>
  <c r="G40" i="1" s="1"/>
  <c r="E39" i="1"/>
  <c r="E40" i="1" s="1"/>
  <c r="E65" i="1" l="1"/>
  <c r="E64" i="1"/>
  <c r="E67" i="1" l="1"/>
  <c r="E68" i="1" s="1"/>
  <c r="E70" i="1" s="1"/>
</calcChain>
</file>

<file path=xl/sharedStrings.xml><?xml version="1.0" encoding="utf-8"?>
<sst xmlns="http://schemas.openxmlformats.org/spreadsheetml/2006/main" count="311" uniqueCount="110">
  <si>
    <t>Q2 2019</t>
  </si>
  <si>
    <t>Q3 2019</t>
  </si>
  <si>
    <t>Period</t>
  </si>
  <si>
    <t>State and Local Taxes Paid</t>
  </si>
  <si>
    <t>Total</t>
  </si>
  <si>
    <t>Total Payroll Cost</t>
  </si>
  <si>
    <t>Monthly Average</t>
  </si>
  <si>
    <t xml:space="preserve">Business Name: </t>
  </si>
  <si>
    <t>Yes</t>
  </si>
  <si>
    <t>Total Annualized Income for Employees with Income Over $100,000</t>
  </si>
  <si>
    <t>Monthly Average Wages of Employees with Income Over $100,000</t>
  </si>
  <si>
    <t>Maximum Allowable Monthly Income Per PPP Limitations</t>
  </si>
  <si>
    <t>EIN or Tax ID:</t>
  </si>
  <si>
    <t>Average Monthly Payroll Eligible for PPP Program</t>
  </si>
  <si>
    <t>Monthly Income of Employee  Whose Principal Residence is Outside US (Excluded from Eligible Payroll)</t>
  </si>
  <si>
    <t xml:space="preserve">Annualized Income for Employees Whose Principal Residence is Outside US </t>
  </si>
  <si>
    <t>Q4 2019</t>
  </si>
  <si>
    <t xml:space="preserve">Eligible SBA Economic Injury Disaster Loan Amount </t>
  </si>
  <si>
    <t>Application Loan Amount</t>
  </si>
  <si>
    <t>Interest Rate</t>
  </si>
  <si>
    <t>6 Months Interest</t>
  </si>
  <si>
    <t>Amortization Term</t>
  </si>
  <si>
    <t>Remaining Balance after Amortization Period</t>
  </si>
  <si>
    <t xml:space="preserve">Amortized Loan Amount after Interest Capitalization </t>
  </si>
  <si>
    <t>Payment Amount</t>
  </si>
  <si>
    <t>Payment Calculation Interest Rate</t>
  </si>
  <si>
    <t xml:space="preserve"> SBA - Paycheck Protection Program</t>
  </si>
  <si>
    <t>Total Number of Employees with Annualized Income Over $100,000</t>
  </si>
  <si>
    <t>Employees with Annualized Income Greater than $100,000  (Exclude Non-Residence Employees from Totals)</t>
  </si>
  <si>
    <t>Compensation for Employee(s) Whose Principal Place of Residence is Outside the United States (1)</t>
  </si>
  <si>
    <t>Employee Count</t>
  </si>
  <si>
    <t>Number of Employees as of Application Date:</t>
  </si>
  <si>
    <t>Section A</t>
  </si>
  <si>
    <t>Section B</t>
  </si>
  <si>
    <t>Section C</t>
  </si>
  <si>
    <t>Section D</t>
  </si>
  <si>
    <t>PAYROLL EXPENSE</t>
  </si>
  <si>
    <t>Average Monthly Payroll Expense (Section A)</t>
  </si>
  <si>
    <t>Payroll Reduction Due to $100K Income Limitation (Section B)</t>
  </si>
  <si>
    <t>Payroll Reduction for Employee(s) with Principal Residence Outside the U.S. (Section C)</t>
  </si>
  <si>
    <t>Eligible Monthly Payroll Expense (A+B+C)</t>
  </si>
  <si>
    <t>SBA - PPP Payroll Eligible Payroll (A+B+C) x 2.5</t>
  </si>
  <si>
    <t>Total SBA PPP Loan Amount ((A+B+C)x2.5)+D</t>
  </si>
  <si>
    <t>Refinance of Funded SBA Economic Injury Disaster Loan (Section D)</t>
  </si>
  <si>
    <t>Eligible SBA Economic Injury Disaster Loan that will be Refinanced with Proceeds of PPP</t>
  </si>
  <si>
    <t>Average Number of Employees</t>
  </si>
  <si>
    <t>Reduction to Average Monthly Payroll due to $100,000 Limitation</t>
  </si>
  <si>
    <t>Additional Affiliated Entities and Corresponding EIN's Rolling up Under Application</t>
  </si>
  <si>
    <t>Entity Name</t>
  </si>
  <si>
    <t>EIN or Tax ID</t>
  </si>
  <si>
    <t xml:space="preserve">If rolling up employees from affiliated organizations, please provided a detailed explanation of how the number of employees was calculated. </t>
  </si>
  <si>
    <t>SBA Interim Final Rule</t>
  </si>
  <si>
    <t xml:space="preserve"> SBA PPP Quick Reference Guide</t>
  </si>
  <si>
    <t>SBA PPP FAQs</t>
  </si>
  <si>
    <t>Acceptable supporting documentation includes IRS Form 941 or form 943 (# of employees, wages, taxes), along with internal or third party statements documenting the level of allowable benefits and taxes.  Please see source of information document for further detail on allowable supporting documentation.</t>
  </si>
  <si>
    <t>** The information provided in this tool is based upon the best and most current information provided by the SBA. It should not be relied upon as a substitute for legal or accounting advice from applicant’s own advisors. Please note that providing an accurate calculation and documentation of total payroll costs (e.g. paid salary/wages, allowable paid benefits, allowable paid taxes) is the responsibility of the applicant, which will be attested to as part of the application.  Therefore, applicant must ensure that the payroll costs utilized to calculate the loan amount fully align with the most recent parameters required by SBA, as described in the SBA Interim Final Rule, SBA/Treasury Department PPP FAQs, and any other guidance as updated on the SBA PPP site.  If applicant has questions on the allowable inclusion of certain payroll costs, it is recommended that they consult their own accounting or legal counsel. Nothing provided herein is to be construed as a promise or guarantee about the approval or forgiveness of an applicant’s loan.**</t>
  </si>
  <si>
    <t>Salary/Wages/Commissions</t>
  </si>
  <si>
    <t xml:space="preserve">(2) If the applicant applied for and received a Economic Injury Disaster Loan (EIDL) between January 31, 2020 and April 3, 2020 and the loan was for the purpose of paying payroll cost, business mortgage, rent, utilities and interest on any other business debt obligations that were incurred before February 15, 2020, the applicant may apply for and use the PPP loan proceeds to refinance the portion of the EIDL loan that has already been advanced. </t>
  </si>
  <si>
    <t>Benefits (Health Care/Retirement, etc.)</t>
  </si>
  <si>
    <t xml:space="preserve">(2) If the applicant applied for and received a Economic Injury Disaster Loan (EIDL) between January 31, 2020 and April 3, 2020 and the loan was for the purpose of paying payroll cost, business mortgage, rent, utilities and interet on any other business debt obligations that were incurred before February 15, 2020, the applicant may apply for and use the PPP loan proceeds to refinance the portionof the EIDL loan that has already been advanced. </t>
  </si>
  <si>
    <t xml:space="preserve"> </t>
  </si>
  <si>
    <t>Payroll Reduction Due to $100K Annualized Income Limitation (Section B)</t>
  </si>
  <si>
    <r>
      <rPr>
        <sz val="11"/>
        <color rgb="FFFF0000"/>
        <rFont val="Calibri"/>
        <family val="2"/>
        <scheme val="minor"/>
      </rPr>
      <t xml:space="preserve">Annualized </t>
    </r>
    <r>
      <rPr>
        <sz val="11"/>
        <color theme="1"/>
        <rFont val="Calibri"/>
        <family val="2"/>
        <scheme val="minor"/>
      </rPr>
      <t xml:space="preserve">Income for Employees Whose Principal Residence is Outside US </t>
    </r>
    <r>
      <rPr>
        <sz val="11"/>
        <color rgb="FFFF0000"/>
        <rFont val="Calibri"/>
        <family val="2"/>
        <scheme val="minor"/>
      </rPr>
      <t xml:space="preserve">(Multiply the </t>
    </r>
    <r>
      <rPr>
        <b/>
        <sz val="11"/>
        <color rgb="FFFF0000"/>
        <rFont val="Calibri"/>
        <family val="2"/>
        <scheme val="minor"/>
      </rPr>
      <t>Average Monthly</t>
    </r>
    <r>
      <rPr>
        <sz val="11"/>
        <color rgb="FFFF0000"/>
        <rFont val="Calibri"/>
        <family val="2"/>
        <scheme val="minor"/>
      </rPr>
      <t xml:space="preserve"> Wage during the selected period by 12)</t>
    </r>
  </si>
  <si>
    <t>Reduction to Average Monthly Payroll due to $100,000 Annualized Income Limitation</t>
  </si>
  <si>
    <t>Febuary 15 - Feb 28, 2019</t>
  </si>
  <si>
    <t>Benefits (Health Care/Retirement.etc)</t>
  </si>
  <si>
    <t>Salary/Wages/Comissions</t>
  </si>
  <si>
    <t xml:space="preserve">If rolling up employees from affiliated organizations, please provided a description of how the number of employees was calculated. </t>
  </si>
  <si>
    <t>No</t>
  </si>
  <si>
    <t>AAC SBA - Paycheck Protection Program</t>
  </si>
  <si>
    <t xml:space="preserve">For entities or operations who choose to apply as seasonal, this calculator** is intended to support the applicant and/or representative in the completion of the SBA-PPP loan application.  Enter information into cells that are shaded yellow (when applicable) to completethe loan calculator.  If a yellow cell does not apply, please leave blank. </t>
  </si>
  <si>
    <r>
      <t xml:space="preserve">Employees with </t>
    </r>
    <r>
      <rPr>
        <b/>
        <u/>
        <sz val="12"/>
        <color theme="0"/>
        <rFont val="Calibri"/>
        <family val="2"/>
        <scheme val="minor"/>
      </rPr>
      <t xml:space="preserve">Annualized </t>
    </r>
    <r>
      <rPr>
        <b/>
        <sz val="12"/>
        <color theme="0"/>
        <rFont val="Calibri"/>
        <family val="2"/>
        <scheme val="minor"/>
      </rPr>
      <t>Income Greater than $100,000  (Exclude Non-Residence Employees from Totals)</t>
    </r>
  </si>
  <si>
    <t>Q1 2019 or Q1 2020 / Annualized Info</t>
  </si>
  <si>
    <t>Part 1</t>
  </si>
  <si>
    <t>Part 2</t>
  </si>
  <si>
    <t>Net Profit/Loss from 2019 Form 1040 Schedule F Line 34 or Schedule C Line 31</t>
  </si>
  <si>
    <t>Monthly Employee Averages</t>
  </si>
  <si>
    <t>Sum of Allowable Monthly Net Profit/loss and Monthly Employee Averages</t>
  </si>
  <si>
    <t>Only Complete Part 2 if you paid non-1099 employees during 2019</t>
  </si>
  <si>
    <t>Seasonal Calculator</t>
  </si>
  <si>
    <t>Number of General Partners</t>
  </si>
  <si>
    <t>Allowable Monthly Net Profit/Loss  (Limited to $100K Annually or $8,333 per month per General Partner)</t>
  </si>
  <si>
    <t>(or $16,667 during the two month period)</t>
  </si>
  <si>
    <t>Total Number of Employees that made more than $16,667 during the two month period</t>
  </si>
  <si>
    <t>Average Monthly Wages of Employees who made more than $16,667 during the two month period ($100K Annualized)</t>
  </si>
  <si>
    <t>New Business Calculator</t>
  </si>
  <si>
    <t>Partnership Calculator</t>
  </si>
  <si>
    <t>Allowable Net Profit/Loss (Limited to $100K Annually)</t>
  </si>
  <si>
    <t>Maximum Allowable Monthly Net Profit/Loss (Limited to $8,333.00 per month)</t>
  </si>
  <si>
    <t>Allowable Net Profit/Loss (Limited to $100K Annually per General Partner)</t>
  </si>
  <si>
    <t>Standard Calculator</t>
  </si>
  <si>
    <t>Net Profit/Loss from 2019  Tax Forms (Line 22 + Line 10 of your 2019 Tax Form 1065)</t>
  </si>
  <si>
    <t xml:space="preserve">For new businesses, this calculator** is intended to support the applicant and/or representative in the completion of the SBA-PPP loan application.  Enter information into cells that are shaded yellow (when applicable) to complete the loan calculator.  If a yellow cell does not apply, please leave blank. </t>
  </si>
  <si>
    <r>
      <t xml:space="preserve">Due to SBA requirements, supporting documentation is required to complete a SBA-PPP loan application.  The supporting documentation must adequately and clearly support and identify (e.g. highlight, circle, etc.) the data entered into the yellow fields on this worksheet and the corresponding application cells.  </t>
    </r>
    <r>
      <rPr>
        <b/>
        <i/>
        <sz val="14"/>
        <rFont val="Calibri"/>
        <family val="2"/>
        <scheme val="minor"/>
      </rPr>
      <t>Lack of adequate or clear documentation will slow, or in some cases, prevent the processing of your SBA-PPP loan application</t>
    </r>
    <r>
      <rPr>
        <b/>
        <i/>
        <sz val="11"/>
        <rFont val="Calibri"/>
        <family val="2"/>
        <scheme val="minor"/>
      </rPr>
      <t>.</t>
    </r>
  </si>
  <si>
    <t>(If rolling up affiliated entities into this application, please provide the entities' names and EINs or Tax IDs)</t>
  </si>
  <si>
    <t>Utilize the 2 rows to record the operation's Number of Employees, Salary/Wages/Commissions, Benefits (Health Insurance/Retirement, etc.), and State and Local Taxes Paid (State Unemployment Insurance and Employer Paid State Disability Insurance, etc.).</t>
  </si>
  <si>
    <t>Acceptable supporting documentation includes third party payroll information, IRS Form 941 or Form 943 (# of employees, wages, along with internal or third party statements documenting the level of allowable benefits and taxes.  Please see source of information document for further detail on allowable supporting documentation.</t>
  </si>
  <si>
    <t>Total sum of the income for the employees who made more than $16,667 during the 2.0 month period (income earned during two month period)</t>
  </si>
  <si>
    <t xml:space="preserve">(2) If the applicant applied for and received a Economic Injury Disaster Loan (EIDL) between January 31, 2020 and April 3, 2020 and the loan was for the purpose of paying payroll cost, business mortgage, rent, utilities and internet on any other business debt obligations that were incurred before February 15, 2020, the applicant may apply for and use the PPP loan proceeds to refinance the portion of the EIDL loan that has already been advanced. </t>
  </si>
  <si>
    <t xml:space="preserve">For Partnerships or LLCs that file form 1065 Tax Return, this calculator** is intended to support the applicant and/or representative in the completion of the SBA-PPP loan application.  Enter information into cells that are shaded yellow (when applicable) to complete the loan calculator.  If a yellow cell does not apply, please leave blank. </t>
  </si>
  <si>
    <t xml:space="preserve">For Sole Proprietorships this calculator** is intended to support the applicant and/or representative in the completion of the SBA-PPP loan application.  Enter information into cells that are shaded yellow (when applicable) to complete the loan calculator.  If a yellow cell does not apply, please leave blank. </t>
  </si>
  <si>
    <r>
      <t xml:space="preserve">Due to SBA requirements, supporting documentation is required to complete a SBA-PPP loan application.  The supporting documentation must adequately and clearly support and identify (e.g. highlight, circle, etc.) the data entered into the yellow fields on this worksheet and the corresponding application cells.  </t>
    </r>
    <r>
      <rPr>
        <b/>
        <i/>
        <sz val="14"/>
        <rFont val="Calibri"/>
        <family val="2"/>
        <scheme val="minor"/>
      </rPr>
      <t>Lack of adequate or clear documentation will slow, or in some cases, prevent the processing of your SBA-PPP loan application.</t>
    </r>
  </si>
  <si>
    <t xml:space="preserve">For entities or operations that have been in business for over 1 year, this calculator** is intended to support the applicant and/or representative in the completion of the SBA-PPP loan application.  Enter information into cells that are shaded yellow (when applicable) to complete the loan calculator.  If a yellow cell does not apply, please leave blank. </t>
  </si>
  <si>
    <t xml:space="preserve">Utilize either the four quarterly rows or the one 2019 annual calculation row to record the operation's Number of Employees, Salary/Wages/Commissions, Benefits (Health Insurance/Retirement, etc.), and State and Local Taxes Paid (State Unemployment Insurance and Employer Paid State Disability Insurance, etc.). </t>
  </si>
  <si>
    <r>
      <t>Utilize the 5 rows to record the operation's Number of Employees, Salary/Wages/Commissions, Benefits (Health Insurance/Retirement, etc.), and State and Local Taxes Paid (State Unemployement Insurance and Employer Paid State Disability Insurance, etc.). You may use the average monthly payroll for the period between February 15, 2019 and June 30, 2019 or between March 1, 2019 and June 30, 2019.</t>
    </r>
    <r>
      <rPr>
        <b/>
        <i/>
        <sz val="11"/>
        <color rgb="FFFF0000"/>
        <rFont val="Calibri"/>
        <family val="2"/>
        <scheme val="minor"/>
      </rPr>
      <t xml:space="preserve"> If you use the period between March 1, 2019 and June 30, 2019, please leave the first row "Febuary 15 - Feb 28, 2019" blank.</t>
    </r>
  </si>
  <si>
    <t xml:space="preserve"> Utilize the 2019 calculation row to record the operation's Number of employees, Salary/Wages/Commissions, Benefits (Health Insurance/Retirement, etc.), and State and Local Taxes Paid (State Unemployment Insurance and Employer Paid State Disability Insurance, etc.). </t>
  </si>
  <si>
    <t>Acceptable supporting documentation includes 2019 1065, 2019 Schedule F, 2019 Schedule C, 2019 IRS Form 941 for each  quarter, along with internal or third party statements documenting the level of allowable benefits and taxes.  Please see source of information document for further detail on allowable supporting documentation.</t>
  </si>
  <si>
    <t>Acceptable supporting documentation includes 2019 1040 Schedule F, 2019 1040 Schedule C, 2019 IRS Form 941 for each  quarter, along with internal or third party statements documenting the level of allowable benefits and taxes.  Please see source of information document for further detail on allowable supporting documentation.</t>
  </si>
  <si>
    <t>(1) Any compensation to an employee whose principal residence is outside of the United States is not eligible as part of the SBA-PPP Payroll Calculation.</t>
  </si>
  <si>
    <t xml:space="preserve"> Sole Proprietorship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</si>
</sst>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_(* #,##0_);_(* \(#,##0\);_(* &quot;-&quot;??_);_(@_)"/>
    <numFmt numFmtId="165" formatCode="0.0000%"/>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6"/>
      <name val="Calibri"/>
      <family val="2"/>
      <scheme val="minor"/>
    </font>
    <font>
      <b/>
      <sz val="16"/>
      <color theme="1"/>
      <name val="Calibri"/>
      <family val="2"/>
      <scheme val="minor"/>
    </font>
    <font>
      <sz val="16"/>
      <color theme="1"/>
      <name val="Calibri"/>
      <family val="2"/>
      <scheme val="minor"/>
    </font>
    <font>
      <b/>
      <i/>
      <sz val="11"/>
      <color theme="1"/>
      <name val="Calibri"/>
      <family val="2"/>
      <scheme val="minor"/>
    </font>
    <font>
      <sz val="11"/>
      <color rgb="FFFF0000"/>
      <name val="Calibri"/>
      <family val="2"/>
      <scheme val="minor"/>
    </font>
    <font>
      <b/>
      <i/>
      <sz val="11"/>
      <color rgb="FFFF0000"/>
      <name val="Calibri"/>
      <family val="2"/>
      <scheme val="minor"/>
    </font>
    <font>
      <b/>
      <i/>
      <sz val="11"/>
      <name val="Calibri"/>
      <family val="2"/>
      <scheme val="minor"/>
    </font>
    <font>
      <b/>
      <i/>
      <sz val="14"/>
      <name val="Calibri"/>
      <family val="2"/>
      <scheme val="minor"/>
    </font>
    <font>
      <b/>
      <sz val="11"/>
      <name val="Calibri"/>
      <family val="2"/>
      <scheme val="minor"/>
    </font>
    <font>
      <b/>
      <sz val="9"/>
      <color theme="1"/>
      <name val="Calibri"/>
      <family val="2"/>
      <scheme val="minor"/>
    </font>
    <font>
      <b/>
      <sz val="11"/>
      <color theme="1" tint="0.249977111117893"/>
      <name val="Calibri"/>
      <family val="2"/>
      <scheme val="minor"/>
    </font>
    <font>
      <b/>
      <i/>
      <sz val="9"/>
      <color theme="1" tint="0.249977111117893"/>
      <name val="Calibri"/>
      <family val="2"/>
      <scheme val="minor"/>
    </font>
    <font>
      <b/>
      <sz val="11"/>
      <color theme="0"/>
      <name val="Calibri"/>
      <family val="2"/>
      <scheme val="minor"/>
    </font>
    <font>
      <u/>
      <sz val="11"/>
      <color theme="10"/>
      <name val="Calibri"/>
      <family val="2"/>
      <scheme val="minor"/>
    </font>
    <font>
      <b/>
      <u/>
      <sz val="11"/>
      <color theme="10"/>
      <name val="Calibri"/>
      <family val="2"/>
      <scheme val="minor"/>
    </font>
    <font>
      <b/>
      <sz val="28"/>
      <color theme="0"/>
      <name val="Calibri"/>
      <family val="2"/>
      <scheme val="minor"/>
    </font>
    <font>
      <b/>
      <sz val="9"/>
      <color theme="0"/>
      <name val="Calibri"/>
      <family val="2"/>
      <scheme val="minor"/>
    </font>
    <font>
      <b/>
      <sz val="12"/>
      <color theme="0"/>
      <name val="Calibri"/>
      <family val="2"/>
      <scheme val="minor"/>
    </font>
    <font>
      <b/>
      <sz val="10"/>
      <color theme="0"/>
      <name val="Calibri"/>
      <family val="2"/>
      <scheme val="minor"/>
    </font>
    <font>
      <b/>
      <sz val="11"/>
      <color rgb="FFFF0000"/>
      <name val="Calibri"/>
      <family val="2"/>
      <scheme val="minor"/>
    </font>
    <font>
      <b/>
      <i/>
      <sz val="11"/>
      <color theme="1" tint="0.249977111117893"/>
      <name val="Calibri"/>
      <family val="2"/>
      <scheme val="minor"/>
    </font>
    <font>
      <b/>
      <u/>
      <sz val="12"/>
      <color theme="0"/>
      <name val="Calibri"/>
      <family val="2"/>
      <scheme val="minor"/>
    </font>
    <font>
      <sz val="11"/>
      <name val="Calibri"/>
      <family val="2"/>
      <scheme val="minor"/>
    </font>
    <font>
      <b/>
      <sz val="16"/>
      <color rgb="FFFF0000"/>
      <name val="Calibri"/>
      <family val="2"/>
      <scheme val="minor"/>
    </font>
  </fonts>
  <fills count="9">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rgb="FFFFFF00"/>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s>
  <cellStyleXfs count="9">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8" fillId="0" borderId="0" applyNumberFormat="0" applyFill="0" applyBorder="0" applyAlignment="0" applyProtection="0"/>
  </cellStyleXfs>
  <cellXfs count="245">
    <xf numFmtId="0" fontId="0" fillId="0" borderId="0" xfId="0"/>
    <xf numFmtId="0" fontId="0" fillId="0" borderId="0" xfId="0" applyProtection="1"/>
    <xf numFmtId="0" fontId="0" fillId="0" borderId="33" xfId="0" applyBorder="1" applyProtection="1"/>
    <xf numFmtId="0" fontId="0" fillId="0" borderId="0" xfId="0" applyBorder="1" applyProtection="1"/>
    <xf numFmtId="0" fontId="0" fillId="0" borderId="34" xfId="0" applyBorder="1" applyProtection="1"/>
    <xf numFmtId="0" fontId="2" fillId="0" borderId="15" xfId="0" applyFont="1" applyBorder="1" applyAlignment="1" applyProtection="1">
      <alignment horizontal="center"/>
    </xf>
    <xf numFmtId="44" fontId="0" fillId="0" borderId="17" xfId="1" applyFont="1" applyBorder="1" applyProtection="1"/>
    <xf numFmtId="0" fontId="2" fillId="0" borderId="12" xfId="0" applyFont="1" applyBorder="1" applyAlignment="1" applyProtection="1">
      <alignment horizontal="center"/>
    </xf>
    <xf numFmtId="44" fontId="0" fillId="0" borderId="13" xfId="1" applyFont="1" applyBorder="1" applyProtection="1"/>
    <xf numFmtId="0" fontId="2" fillId="0" borderId="25" xfId="0" applyFont="1" applyBorder="1" applyAlignment="1" applyProtection="1">
      <alignment horizontal="center"/>
    </xf>
    <xf numFmtId="44" fontId="0" fillId="0" borderId="27" xfId="1" applyFont="1" applyBorder="1" applyProtection="1"/>
    <xf numFmtId="44" fontId="2" fillId="0" borderId="38" xfId="1" applyFont="1" applyBorder="1" applyProtection="1"/>
    <xf numFmtId="44" fontId="2" fillId="0" borderId="39" xfId="1" applyFont="1" applyBorder="1" applyProtection="1"/>
    <xf numFmtId="44" fontId="0" fillId="0" borderId="13" xfId="1" applyNumberFormat="1" applyFont="1" applyFill="1" applyBorder="1" applyAlignment="1" applyProtection="1">
      <alignment horizontal="center"/>
    </xf>
    <xf numFmtId="44" fontId="0" fillId="0" borderId="27" xfId="1" applyNumberFormat="1" applyFont="1" applyBorder="1" applyAlignment="1" applyProtection="1">
      <alignment horizontal="center"/>
    </xf>
    <xf numFmtId="44" fontId="0" fillId="0" borderId="11" xfId="0" applyNumberFormat="1" applyBorder="1" applyProtection="1"/>
    <xf numFmtId="44" fontId="0" fillId="0" borderId="13" xfId="0" applyNumberFormat="1" applyBorder="1" applyProtection="1"/>
    <xf numFmtId="44" fontId="0" fillId="0" borderId="27" xfId="0" applyNumberFormat="1" applyBorder="1" applyProtection="1"/>
    <xf numFmtId="0" fontId="0" fillId="0" borderId="0" xfId="0" applyNumberFormat="1" applyBorder="1" applyProtection="1"/>
    <xf numFmtId="0" fontId="0" fillId="0" borderId="35" xfId="0" applyBorder="1" applyProtection="1"/>
    <xf numFmtId="0" fontId="0" fillId="0" borderId="14" xfId="0" applyBorder="1" applyProtection="1"/>
    <xf numFmtId="0" fontId="0" fillId="0" borderId="36" xfId="0" applyBorder="1" applyProtection="1"/>
    <xf numFmtId="0" fontId="0" fillId="0" borderId="9" xfId="0" applyBorder="1"/>
    <xf numFmtId="10" fontId="0" fillId="0" borderId="11" xfId="3" applyNumberFormat="1" applyFont="1" applyBorder="1"/>
    <xf numFmtId="0" fontId="0" fillId="0" borderId="12" xfId="0" applyBorder="1"/>
    <xf numFmtId="0" fontId="0" fillId="0" borderId="13" xfId="0" applyBorder="1"/>
    <xf numFmtId="44" fontId="0" fillId="0" borderId="13" xfId="1" applyFont="1" applyBorder="1"/>
    <xf numFmtId="44" fontId="0" fillId="0" borderId="13" xfId="0" applyNumberFormat="1" applyBorder="1"/>
    <xf numFmtId="164" fontId="0" fillId="0" borderId="13" xfId="2" applyNumberFormat="1" applyFont="1" applyBorder="1" applyAlignment="1">
      <alignment horizontal="center"/>
    </xf>
    <xf numFmtId="0" fontId="0" fillId="0" borderId="25" xfId="0" applyBorder="1"/>
    <xf numFmtId="0" fontId="0" fillId="0" borderId="27" xfId="0" applyBorder="1"/>
    <xf numFmtId="0" fontId="2" fillId="0" borderId="18" xfId="0" applyFont="1" applyBorder="1"/>
    <xf numFmtId="8" fontId="2" fillId="0" borderId="20" xfId="0" applyNumberFormat="1" applyFont="1" applyBorder="1"/>
    <xf numFmtId="165" fontId="0" fillId="0" borderId="13" xfId="3" applyNumberFormat="1" applyFont="1" applyBorder="1"/>
    <xf numFmtId="44" fontId="2" fillId="2" borderId="20" xfId="0" applyNumberFormat="1" applyFont="1" applyFill="1" applyBorder="1" applyProtection="1"/>
    <xf numFmtId="44" fontId="2" fillId="2" borderId="20" xfId="1" applyNumberFormat="1" applyFont="1" applyFill="1" applyBorder="1" applyAlignment="1" applyProtection="1">
      <alignment horizontal="center"/>
    </xf>
    <xf numFmtId="44" fontId="2" fillId="2" borderId="19" xfId="0" applyNumberFormat="1" applyFont="1" applyFill="1" applyBorder="1" applyProtection="1"/>
    <xf numFmtId="0" fontId="2" fillId="2" borderId="18" xfId="0" applyFont="1" applyFill="1" applyBorder="1" applyAlignment="1" applyProtection="1">
      <alignment horizontal="center"/>
    </xf>
    <xf numFmtId="0" fontId="2" fillId="2" borderId="19" xfId="0" applyFont="1" applyFill="1" applyBorder="1" applyAlignment="1" applyProtection="1">
      <alignment horizontal="center" wrapText="1"/>
    </xf>
    <xf numFmtId="0" fontId="2" fillId="2" borderId="20" xfId="0" applyFont="1" applyFill="1" applyBorder="1" applyAlignment="1" applyProtection="1">
      <alignment horizontal="center" wrapText="1"/>
    </xf>
    <xf numFmtId="0" fontId="5" fillId="3" borderId="41" xfId="0" applyFont="1" applyFill="1" applyBorder="1" applyAlignment="1" applyProtection="1">
      <alignment horizontal="center"/>
    </xf>
    <xf numFmtId="44" fontId="2" fillId="2" borderId="39" xfId="0" applyNumberFormat="1" applyFont="1" applyFill="1" applyBorder="1" applyProtection="1"/>
    <xf numFmtId="0" fontId="0" fillId="0" borderId="37" xfId="0" applyFont="1" applyFill="1" applyBorder="1" applyProtection="1"/>
    <xf numFmtId="0" fontId="2" fillId="0" borderId="38" xfId="0" applyFont="1" applyFill="1" applyBorder="1" applyAlignment="1" applyProtection="1">
      <alignment horizontal="center"/>
    </xf>
    <xf numFmtId="44" fontId="1" fillId="0" borderId="39" xfId="1" applyFont="1" applyFill="1" applyBorder="1" applyProtection="1"/>
    <xf numFmtId="0" fontId="6" fillId="2" borderId="1" xfId="0" applyFont="1" applyFill="1" applyBorder="1" applyProtection="1"/>
    <xf numFmtId="0" fontId="6" fillId="2" borderId="1" xfId="0" applyFont="1" applyFill="1" applyBorder="1" applyAlignment="1" applyProtection="1">
      <alignment horizontal="center"/>
    </xf>
    <xf numFmtId="44" fontId="6" fillId="4" borderId="20" xfId="0" applyNumberFormat="1" applyFont="1" applyFill="1" applyBorder="1" applyProtection="1"/>
    <xf numFmtId="0" fontId="9" fillId="0" borderId="0" xfId="0" applyFont="1" applyBorder="1" applyProtection="1"/>
    <xf numFmtId="0" fontId="0" fillId="0" borderId="0" xfId="0" applyAlignment="1" applyProtection="1">
      <alignment wrapText="1"/>
    </xf>
    <xf numFmtId="0" fontId="0" fillId="0" borderId="33" xfId="0" applyBorder="1" applyAlignment="1" applyProtection="1">
      <alignment wrapText="1"/>
    </xf>
    <xf numFmtId="0" fontId="0" fillId="0" borderId="34" xfId="0" applyBorder="1" applyAlignment="1" applyProtection="1">
      <alignment wrapText="1"/>
    </xf>
    <xf numFmtId="0" fontId="9" fillId="0" borderId="0" xfId="0" applyFont="1" applyBorder="1" applyAlignment="1" applyProtection="1">
      <alignment wrapText="1"/>
    </xf>
    <xf numFmtId="0" fontId="9" fillId="0" borderId="0" xfId="0" applyFont="1" applyBorder="1" applyAlignment="1" applyProtection="1">
      <alignment vertical="center" wrapText="1"/>
    </xf>
    <xf numFmtId="0" fontId="9" fillId="0" borderId="34" xfId="0" applyFont="1" applyBorder="1" applyAlignment="1" applyProtection="1">
      <alignment vertical="center" wrapText="1"/>
    </xf>
    <xf numFmtId="0" fontId="13" fillId="2" borderId="19" xfId="0" applyFont="1" applyFill="1" applyBorder="1" applyAlignment="1" applyProtection="1">
      <alignment horizontal="center" wrapText="1"/>
    </xf>
    <xf numFmtId="0" fontId="2" fillId="6" borderId="37" xfId="0" applyFont="1" applyFill="1" applyBorder="1" applyProtection="1"/>
    <xf numFmtId="0" fontId="2" fillId="6" borderId="38" xfId="0" applyFont="1" applyFill="1" applyBorder="1" applyProtection="1"/>
    <xf numFmtId="0" fontId="2" fillId="6" borderId="38" xfId="0" applyFont="1" applyFill="1" applyBorder="1" applyAlignment="1" applyProtection="1">
      <alignment horizontal="center"/>
    </xf>
    <xf numFmtId="0" fontId="0" fillId="0" borderId="0" xfId="0" applyFill="1" applyBorder="1" applyProtection="1"/>
    <xf numFmtId="0" fontId="0" fillId="0" borderId="0" xfId="0" applyFill="1" applyBorder="1" applyAlignment="1" applyProtection="1">
      <alignment horizontal="center"/>
    </xf>
    <xf numFmtId="0" fontId="2" fillId="6" borderId="39" xfId="0" applyFont="1" applyFill="1" applyBorder="1" applyAlignment="1" applyProtection="1"/>
    <xf numFmtId="0" fontId="14" fillId="0" borderId="0" xfId="0" applyFont="1" applyFill="1" applyBorder="1" applyAlignment="1" applyProtection="1">
      <alignment wrapText="1"/>
    </xf>
    <xf numFmtId="0" fontId="2" fillId="0" borderId="0" xfId="0" applyFont="1" applyFill="1" applyBorder="1" applyAlignment="1" applyProtection="1">
      <alignment wrapText="1"/>
    </xf>
    <xf numFmtId="0" fontId="2" fillId="0" borderId="0" xfId="0" applyFont="1" applyFill="1" applyBorder="1" applyAlignment="1" applyProtection="1"/>
    <xf numFmtId="0" fontId="0" fillId="0" borderId="0" xfId="0" applyFill="1" applyBorder="1" applyAlignment="1" applyProtection="1"/>
    <xf numFmtId="0" fontId="8" fillId="0" borderId="0" xfId="0" applyFont="1" applyBorder="1" applyAlignment="1" applyProtection="1">
      <alignment horizontal="center" wrapText="1"/>
    </xf>
    <xf numFmtId="0" fontId="0" fillId="0" borderId="33" xfId="0" applyBorder="1" applyAlignment="1" applyProtection="1"/>
    <xf numFmtId="0" fontId="0" fillId="0" borderId="34" xfId="0" applyBorder="1" applyAlignment="1" applyProtection="1"/>
    <xf numFmtId="0" fontId="0" fillId="5" borderId="9" xfId="0" applyFill="1" applyBorder="1" applyAlignment="1" applyProtection="1">
      <alignment horizontal="left"/>
      <protection locked="0"/>
    </xf>
    <xf numFmtId="0" fontId="0" fillId="5" borderId="10" xfId="0" applyFill="1" applyBorder="1" applyProtection="1">
      <protection locked="0"/>
    </xf>
    <xf numFmtId="0" fontId="0" fillId="5" borderId="10" xfId="0" applyFill="1" applyBorder="1" applyAlignment="1" applyProtection="1">
      <alignment horizontal="left"/>
      <protection locked="0"/>
    </xf>
    <xf numFmtId="0" fontId="0" fillId="5" borderId="11" xfId="0" applyFill="1" applyBorder="1" applyAlignment="1" applyProtection="1">
      <protection locked="0"/>
    </xf>
    <xf numFmtId="0" fontId="0" fillId="5" borderId="12" xfId="0" applyFill="1" applyBorder="1" applyAlignment="1" applyProtection="1">
      <alignment horizontal="left"/>
      <protection locked="0"/>
    </xf>
    <xf numFmtId="0" fontId="0" fillId="5" borderId="5" xfId="0" applyFill="1" applyBorder="1" applyProtection="1">
      <protection locked="0"/>
    </xf>
    <xf numFmtId="0" fontId="0" fillId="5" borderId="5" xfId="0" applyFill="1" applyBorder="1" applyAlignment="1" applyProtection="1">
      <alignment horizontal="left"/>
      <protection locked="0"/>
    </xf>
    <xf numFmtId="0" fontId="0" fillId="5" borderId="13" xfId="0" applyFill="1" applyBorder="1" applyAlignment="1" applyProtection="1">
      <protection locked="0"/>
    </xf>
    <xf numFmtId="0" fontId="0" fillId="5" borderId="25" xfId="0" applyFill="1" applyBorder="1" applyAlignment="1" applyProtection="1">
      <alignment horizontal="left"/>
      <protection locked="0"/>
    </xf>
    <xf numFmtId="0" fontId="0" fillId="5" borderId="26" xfId="0" applyFill="1" applyBorder="1" applyProtection="1">
      <protection locked="0"/>
    </xf>
    <xf numFmtId="0" fontId="0" fillId="5" borderId="26" xfId="0" applyFill="1" applyBorder="1" applyAlignment="1" applyProtection="1">
      <alignment horizontal="left"/>
      <protection locked="0"/>
    </xf>
    <xf numFmtId="0" fontId="0" fillId="5" borderId="27" xfId="0" applyFill="1" applyBorder="1" applyAlignment="1" applyProtection="1">
      <alignment horizontal="center"/>
      <protection locked="0"/>
    </xf>
    <xf numFmtId="0" fontId="0" fillId="5" borderId="43" xfId="0" applyFill="1" applyBorder="1" applyAlignment="1" applyProtection="1">
      <alignment horizontal="left"/>
      <protection locked="0"/>
    </xf>
    <xf numFmtId="0" fontId="0" fillId="5" borderId="44" xfId="0" applyFill="1" applyBorder="1" applyProtection="1">
      <protection locked="0"/>
    </xf>
    <xf numFmtId="0" fontId="0" fillId="5" borderId="44" xfId="0" applyFill="1" applyBorder="1" applyAlignment="1" applyProtection="1">
      <alignment horizontal="left"/>
      <protection locked="0"/>
    </xf>
    <xf numFmtId="0" fontId="0" fillId="5" borderId="45" xfId="0" applyFill="1" applyBorder="1" applyAlignment="1" applyProtection="1">
      <protection locked="0"/>
    </xf>
    <xf numFmtId="0" fontId="2" fillId="5" borderId="20" xfId="0" applyFont="1" applyFill="1" applyBorder="1" applyProtection="1">
      <protection locked="0"/>
    </xf>
    <xf numFmtId="0" fontId="0" fillId="5" borderId="16" xfId="0" applyFill="1" applyBorder="1" applyProtection="1">
      <protection locked="0"/>
    </xf>
    <xf numFmtId="44" fontId="0" fillId="5" borderId="16" xfId="1" applyFont="1" applyFill="1" applyBorder="1" applyProtection="1">
      <protection locked="0"/>
    </xf>
    <xf numFmtId="44" fontId="0" fillId="5" borderId="5" xfId="1" applyFont="1" applyFill="1" applyBorder="1" applyProtection="1">
      <protection locked="0"/>
    </xf>
    <xf numFmtId="44" fontId="0" fillId="5" borderId="26" xfId="1" applyFont="1" applyFill="1" applyBorder="1" applyProtection="1">
      <protection locked="0"/>
    </xf>
    <xf numFmtId="0" fontId="0" fillId="5" borderId="11" xfId="0" applyFill="1" applyBorder="1" applyAlignment="1" applyProtection="1">
      <alignment horizontal="center"/>
      <protection locked="0"/>
    </xf>
    <xf numFmtId="44" fontId="0" fillId="5" borderId="13" xfId="1" applyNumberFormat="1" applyFont="1" applyFill="1" applyBorder="1" applyAlignment="1" applyProtection="1">
      <alignment horizontal="center"/>
      <protection locked="0"/>
    </xf>
    <xf numFmtId="0" fontId="19" fillId="8" borderId="0" xfId="8" applyFont="1" applyFill="1" applyBorder="1" applyAlignment="1" applyProtection="1">
      <alignment horizontal="center" wrapText="1"/>
    </xf>
    <xf numFmtId="44" fontId="0" fillId="0" borderId="0" xfId="0" applyNumberFormat="1" applyBorder="1" applyProtection="1"/>
    <xf numFmtId="44" fontId="0" fillId="0" borderId="27" xfId="1" applyNumberFormat="1" applyFont="1" applyFill="1" applyBorder="1" applyAlignment="1" applyProtection="1">
      <alignment horizontal="center"/>
    </xf>
    <xf numFmtId="0" fontId="0" fillId="5" borderId="17" xfId="0" applyFill="1" applyBorder="1" applyAlignment="1" applyProtection="1">
      <alignment horizontal="center"/>
      <protection locked="0"/>
    </xf>
    <xf numFmtId="17" fontId="2" fillId="0" borderId="25" xfId="0" applyNumberFormat="1" applyFont="1" applyBorder="1" applyAlignment="1" applyProtection="1">
      <alignment horizontal="center"/>
    </xf>
    <xf numFmtId="17" fontId="2" fillId="0" borderId="12" xfId="0" applyNumberFormat="1" applyFont="1" applyBorder="1" applyAlignment="1" applyProtection="1">
      <alignment horizontal="center"/>
    </xf>
    <xf numFmtId="0" fontId="8" fillId="0" borderId="14" xfId="0" applyFont="1" applyBorder="1" applyAlignment="1" applyProtection="1">
      <alignment horizontal="center" wrapText="1"/>
    </xf>
    <xf numFmtId="0" fontId="19" fillId="0" borderId="14" xfId="8" applyFont="1" applyFill="1" applyBorder="1" applyAlignment="1" applyProtection="1">
      <alignment horizontal="center" wrapText="1"/>
    </xf>
    <xf numFmtId="0" fontId="0" fillId="0" borderId="0" xfId="0" applyBorder="1" applyAlignment="1" applyProtection="1">
      <alignment horizontal="left" wrapText="1"/>
    </xf>
    <xf numFmtId="0" fontId="0" fillId="0" borderId="33" xfId="0" applyBorder="1" applyAlignment="1" applyProtection="1"/>
    <xf numFmtId="0" fontId="0" fillId="0" borderId="34" xfId="0" applyBorder="1" applyAlignment="1" applyProtection="1"/>
    <xf numFmtId="0" fontId="0" fillId="0" borderId="33" xfId="0" applyBorder="1" applyAlignment="1" applyProtection="1"/>
    <xf numFmtId="0" fontId="0" fillId="0" borderId="34" xfId="0" applyBorder="1" applyAlignment="1" applyProtection="1"/>
    <xf numFmtId="0" fontId="0" fillId="0" borderId="0" xfId="0" applyBorder="1" applyAlignment="1" applyProtection="1">
      <alignment horizontal="left" wrapText="1"/>
    </xf>
    <xf numFmtId="44" fontId="27" fillId="0" borderId="13" xfId="1" applyFont="1" applyFill="1" applyBorder="1" applyAlignment="1" applyProtection="1"/>
    <xf numFmtId="44" fontId="13" fillId="2" borderId="45" xfId="1" applyFont="1" applyFill="1" applyBorder="1" applyAlignment="1" applyProtection="1"/>
    <xf numFmtId="44" fontId="2" fillId="2" borderId="38" xfId="0" applyNumberFormat="1" applyFont="1" applyFill="1" applyBorder="1" applyProtection="1"/>
    <xf numFmtId="44" fontId="27" fillId="5" borderId="11" xfId="1" applyFont="1" applyFill="1" applyBorder="1" applyAlignment="1" applyProtection="1">
      <protection locked="0"/>
    </xf>
    <xf numFmtId="17" fontId="2" fillId="0" borderId="15" xfId="0" applyNumberFormat="1" applyFont="1" applyBorder="1" applyAlignment="1" applyProtection="1">
      <alignment horizontal="center"/>
    </xf>
    <xf numFmtId="0" fontId="11" fillId="0" borderId="0" xfId="0" applyFont="1" applyBorder="1" applyAlignment="1" applyProtection="1">
      <alignment wrapText="1"/>
    </xf>
    <xf numFmtId="43" fontId="27" fillId="5" borderId="11" xfId="2" applyFont="1" applyFill="1" applyBorder="1" applyAlignment="1" applyProtection="1">
      <alignment horizontal="center"/>
      <protection locked="0"/>
    </xf>
    <xf numFmtId="44" fontId="27" fillId="5" borderId="13" xfId="1" applyFont="1" applyFill="1" applyBorder="1" applyAlignment="1" applyProtection="1">
      <protection locked="0"/>
    </xf>
    <xf numFmtId="0" fontId="2" fillId="2" borderId="18" xfId="0" applyFont="1" applyFill="1" applyBorder="1" applyAlignment="1" applyProtection="1">
      <alignment horizontal="left"/>
    </xf>
    <xf numFmtId="0" fontId="2" fillId="2" borderId="19" xfId="0" applyFont="1" applyFill="1" applyBorder="1" applyAlignment="1" applyProtection="1">
      <alignment horizontal="left"/>
    </xf>
    <xf numFmtId="44" fontId="2" fillId="2" borderId="40" xfId="0" applyNumberFormat="1" applyFont="1" applyFill="1" applyBorder="1" applyAlignment="1" applyProtection="1">
      <alignment horizontal="center"/>
    </xf>
    <xf numFmtId="0" fontId="2" fillId="2" borderId="4" xfId="0" applyFont="1" applyFill="1" applyBorder="1" applyAlignment="1" applyProtection="1">
      <alignment horizontal="center"/>
    </xf>
    <xf numFmtId="0" fontId="0" fillId="0" borderId="33" xfId="0" applyBorder="1" applyAlignment="1" applyProtection="1"/>
    <xf numFmtId="0" fontId="0" fillId="0" borderId="0" xfId="0" applyBorder="1" applyAlignment="1" applyProtection="1"/>
    <xf numFmtId="0" fontId="0" fillId="0" borderId="34" xfId="0" applyBorder="1" applyAlignment="1" applyProtection="1"/>
    <xf numFmtId="0" fontId="20" fillId="7" borderId="35" xfId="0" applyFont="1" applyFill="1" applyBorder="1" applyAlignment="1" applyProtection="1">
      <alignment horizontal="center" vertical="center"/>
    </xf>
    <xf numFmtId="0" fontId="20" fillId="7" borderId="14" xfId="0" applyFont="1" applyFill="1" applyBorder="1" applyAlignment="1" applyProtection="1">
      <alignment horizontal="center" vertical="center"/>
    </xf>
    <xf numFmtId="0" fontId="20" fillId="7" borderId="36" xfId="0" applyFont="1" applyFill="1" applyBorder="1" applyAlignment="1" applyProtection="1">
      <alignment horizontal="center" vertical="center"/>
    </xf>
    <xf numFmtId="0" fontId="0" fillId="0" borderId="28" xfId="0" applyBorder="1" applyAlignment="1" applyProtection="1">
      <alignment horizontal="left" wrapText="1"/>
    </xf>
    <xf numFmtId="0" fontId="0" fillId="0" borderId="29" xfId="0" applyBorder="1" applyAlignment="1" applyProtection="1">
      <alignment horizontal="left" wrapText="1"/>
    </xf>
    <xf numFmtId="0" fontId="22" fillId="7" borderId="6" xfId="0" applyFont="1" applyFill="1" applyBorder="1" applyAlignment="1" applyProtection="1">
      <alignment horizontal="center"/>
    </xf>
    <xf numFmtId="0" fontId="22" fillId="7" borderId="7" xfId="0" applyFont="1" applyFill="1" applyBorder="1" applyAlignment="1" applyProtection="1">
      <alignment horizontal="center"/>
    </xf>
    <xf numFmtId="0" fontId="22" fillId="7" borderId="8" xfId="0" applyFont="1" applyFill="1" applyBorder="1" applyAlignment="1" applyProtection="1">
      <alignment horizontal="center"/>
    </xf>
    <xf numFmtId="0" fontId="0" fillId="0" borderId="31" xfId="0" applyBorder="1" applyAlignment="1" applyProtection="1">
      <alignment horizontal="left"/>
    </xf>
    <xf numFmtId="0" fontId="0" fillId="0" borderId="32" xfId="0" applyBorder="1" applyAlignment="1" applyProtection="1">
      <alignment horizontal="left"/>
    </xf>
    <xf numFmtId="0" fontId="0" fillId="0" borderId="24" xfId="0" applyBorder="1" applyAlignment="1" applyProtection="1">
      <alignment horizontal="left"/>
    </xf>
    <xf numFmtId="0" fontId="0" fillId="0" borderId="23" xfId="0" applyBorder="1" applyAlignment="1" applyProtection="1">
      <alignment horizontal="left"/>
    </xf>
    <xf numFmtId="0" fontId="8" fillId="0" borderId="6" xfId="0" applyFont="1" applyBorder="1" applyAlignment="1" applyProtection="1">
      <alignment horizontal="left" wrapText="1"/>
    </xf>
    <xf numFmtId="0" fontId="8" fillId="0" borderId="7" xfId="0" applyFont="1" applyBorder="1" applyAlignment="1" applyProtection="1">
      <alignment horizontal="left" wrapText="1"/>
    </xf>
    <xf numFmtId="0" fontId="8" fillId="0" borderId="8" xfId="0" applyFont="1" applyBorder="1" applyAlignment="1" applyProtection="1">
      <alignment horizontal="left" wrapText="1"/>
    </xf>
    <xf numFmtId="0" fontId="2" fillId="2" borderId="2" xfId="0" applyFont="1" applyFill="1" applyBorder="1" applyAlignment="1" applyProtection="1">
      <alignment horizontal="left"/>
    </xf>
    <xf numFmtId="0" fontId="2" fillId="2" borderId="3" xfId="0" applyFont="1" applyFill="1" applyBorder="1" applyAlignment="1" applyProtection="1">
      <alignment horizontal="left"/>
    </xf>
    <xf numFmtId="0" fontId="2" fillId="2" borderId="30" xfId="0" applyFont="1" applyFill="1" applyBorder="1" applyAlignment="1" applyProtection="1">
      <alignment horizontal="left"/>
    </xf>
    <xf numFmtId="44" fontId="2" fillId="5" borderId="19" xfId="1" applyFont="1" applyFill="1" applyBorder="1" applyAlignment="1" applyProtection="1">
      <alignment horizontal="center"/>
      <protection locked="0"/>
    </xf>
    <xf numFmtId="44" fontId="2" fillId="5" borderId="20" xfId="1" applyFont="1" applyFill="1" applyBorder="1" applyAlignment="1" applyProtection="1">
      <alignment horizontal="center"/>
      <protection locked="0"/>
    </xf>
    <xf numFmtId="0" fontId="0" fillId="0" borderId="9" xfId="0" applyBorder="1" applyAlignment="1" applyProtection="1">
      <alignment horizontal="left"/>
    </xf>
    <xf numFmtId="0" fontId="0" fillId="0" borderId="10" xfId="0" applyBorder="1" applyAlignment="1" applyProtection="1">
      <alignment horizontal="left"/>
    </xf>
    <xf numFmtId="0" fontId="20" fillId="7" borderId="6" xfId="0" applyFont="1" applyFill="1" applyBorder="1" applyAlignment="1" applyProtection="1">
      <alignment horizontal="center" vertical="center"/>
    </xf>
    <xf numFmtId="0" fontId="20" fillId="7" borderId="7" xfId="0" applyFont="1" applyFill="1" applyBorder="1" applyAlignment="1" applyProtection="1">
      <alignment horizontal="center" vertical="center"/>
    </xf>
    <xf numFmtId="0" fontId="20" fillId="7" borderId="8" xfId="0" applyFont="1" applyFill="1" applyBorder="1" applyAlignment="1" applyProtection="1">
      <alignment horizontal="center" vertical="center"/>
    </xf>
    <xf numFmtId="0" fontId="2" fillId="0" borderId="2" xfId="0" applyFont="1" applyBorder="1" applyAlignment="1" applyProtection="1">
      <alignment horizontal="center"/>
    </xf>
    <xf numFmtId="0" fontId="2" fillId="0" borderId="30" xfId="0" applyFont="1" applyBorder="1" applyAlignment="1" applyProtection="1">
      <alignment horizontal="center"/>
    </xf>
    <xf numFmtId="0" fontId="2" fillId="2" borderId="2" xfId="0" applyFont="1" applyFill="1" applyBorder="1" applyAlignment="1" applyProtection="1">
      <alignment horizontal="center"/>
    </xf>
    <xf numFmtId="0" fontId="2" fillId="2" borderId="30" xfId="0" applyFont="1" applyFill="1" applyBorder="1" applyAlignment="1" applyProtection="1">
      <alignment horizontal="center"/>
    </xf>
    <xf numFmtId="0" fontId="23" fillId="7" borderId="35" xfId="0" applyFont="1" applyFill="1" applyBorder="1" applyAlignment="1" applyProtection="1">
      <alignment horizontal="center" wrapText="1"/>
    </xf>
    <xf numFmtId="0" fontId="23" fillId="7" borderId="14" xfId="0" applyFont="1" applyFill="1" applyBorder="1" applyAlignment="1" applyProtection="1">
      <alignment horizontal="center" wrapText="1"/>
    </xf>
    <xf numFmtId="0" fontId="23" fillId="7" borderId="36" xfId="0" applyFont="1" applyFill="1" applyBorder="1" applyAlignment="1" applyProtection="1">
      <alignment horizontal="center" wrapText="1"/>
    </xf>
    <xf numFmtId="0" fontId="10" fillId="0" borderId="0" xfId="0" applyFont="1" applyBorder="1" applyAlignment="1" applyProtection="1">
      <alignment horizontal="center" wrapText="1"/>
    </xf>
    <xf numFmtId="0" fontId="7" fillId="5" borderId="2" xfId="0" applyFont="1" applyFill="1" applyBorder="1" applyAlignment="1" applyProtection="1">
      <alignment horizontal="left"/>
      <protection locked="0"/>
    </xf>
    <xf numFmtId="0" fontId="7" fillId="5" borderId="4" xfId="0" applyFont="1" applyFill="1" applyBorder="1" applyAlignment="1" applyProtection="1">
      <alignment horizontal="left"/>
      <protection locked="0"/>
    </xf>
    <xf numFmtId="0" fontId="0" fillId="5" borderId="2" xfId="0" applyFill="1" applyBorder="1" applyAlignment="1" applyProtection="1">
      <alignment horizontal="left"/>
      <protection locked="0"/>
    </xf>
    <xf numFmtId="0" fontId="0" fillId="5" borderId="4" xfId="0" applyFill="1" applyBorder="1" applyAlignment="1" applyProtection="1">
      <alignment horizontal="left"/>
      <protection locked="0"/>
    </xf>
    <xf numFmtId="0" fontId="11" fillId="0" borderId="0" xfId="0" applyFont="1" applyBorder="1" applyAlignment="1" applyProtection="1">
      <alignment horizontal="left" wrapText="1"/>
    </xf>
    <xf numFmtId="0" fontId="22" fillId="7" borderId="2" xfId="0" applyFont="1" applyFill="1" applyBorder="1" applyAlignment="1" applyProtection="1">
      <alignment horizontal="center"/>
    </xf>
    <xf numFmtId="0" fontId="22" fillId="7" borderId="3" xfId="0" applyFont="1" applyFill="1" applyBorder="1" applyAlignment="1" applyProtection="1">
      <alignment horizontal="center"/>
    </xf>
    <xf numFmtId="0" fontId="22" fillId="7" borderId="4" xfId="0" applyFont="1" applyFill="1" applyBorder="1" applyAlignment="1" applyProtection="1">
      <alignment horizontal="center"/>
    </xf>
    <xf numFmtId="0" fontId="2" fillId="6" borderId="18" xfId="0" applyFont="1" applyFill="1" applyBorder="1" applyAlignment="1" applyProtection="1">
      <alignment horizontal="left"/>
    </xf>
    <xf numFmtId="0" fontId="2" fillId="6" borderId="19" xfId="0" applyFont="1" applyFill="1" applyBorder="1" applyAlignment="1" applyProtection="1">
      <alignment horizontal="left"/>
    </xf>
    <xf numFmtId="0" fontId="0" fillId="0" borderId="0" xfId="0" applyBorder="1" applyAlignment="1" applyProtection="1">
      <alignment horizontal="left" wrapText="1"/>
    </xf>
    <xf numFmtId="0" fontId="2" fillId="0" borderId="0" xfId="0" applyFont="1" applyAlignment="1" applyProtection="1">
      <alignment horizontal="center" vertical="center" wrapText="1"/>
    </xf>
    <xf numFmtId="0" fontId="16" fillId="5" borderId="6" xfId="0" applyFont="1" applyFill="1" applyBorder="1" applyAlignment="1" applyProtection="1">
      <alignment horizontal="left" vertical="top" wrapText="1"/>
      <protection locked="0"/>
    </xf>
    <xf numFmtId="0" fontId="15" fillId="5" borderId="7" xfId="0" applyFont="1" applyFill="1" applyBorder="1" applyAlignment="1" applyProtection="1">
      <alignment horizontal="left" vertical="top" wrapText="1"/>
      <protection locked="0"/>
    </xf>
    <xf numFmtId="0" fontId="15" fillId="5" borderId="8" xfId="0" applyFont="1" applyFill="1" applyBorder="1" applyAlignment="1" applyProtection="1">
      <alignment horizontal="left" vertical="top" wrapText="1"/>
      <protection locked="0"/>
    </xf>
    <xf numFmtId="0" fontId="15" fillId="5" borderId="33" xfId="0" applyFont="1" applyFill="1" applyBorder="1" applyAlignment="1" applyProtection="1">
      <alignment horizontal="left" vertical="top" wrapText="1"/>
      <protection locked="0"/>
    </xf>
    <xf numFmtId="0" fontId="15" fillId="5" borderId="0" xfId="0" applyFont="1" applyFill="1" applyBorder="1" applyAlignment="1" applyProtection="1">
      <alignment horizontal="left" vertical="top" wrapText="1"/>
      <protection locked="0"/>
    </xf>
    <xf numFmtId="0" fontId="15" fillId="5" borderId="34" xfId="0" applyFont="1" applyFill="1" applyBorder="1" applyAlignment="1" applyProtection="1">
      <alignment horizontal="left" vertical="top" wrapText="1"/>
      <protection locked="0"/>
    </xf>
    <xf numFmtId="0" fontId="15" fillId="5" borderId="35" xfId="0" applyFont="1" applyFill="1" applyBorder="1" applyAlignment="1" applyProtection="1">
      <alignment horizontal="left" vertical="top" wrapText="1"/>
      <protection locked="0"/>
    </xf>
    <xf numFmtId="0" fontId="15" fillId="5" borderId="14" xfId="0" applyFont="1" applyFill="1" applyBorder="1" applyAlignment="1" applyProtection="1">
      <alignment horizontal="left" vertical="top" wrapText="1"/>
      <protection locked="0"/>
    </xf>
    <xf numFmtId="0" fontId="15" fillId="5" borderId="36" xfId="0" applyFont="1" applyFill="1" applyBorder="1" applyAlignment="1" applyProtection="1">
      <alignment horizontal="left" vertical="top" wrapText="1"/>
      <protection locked="0"/>
    </xf>
    <xf numFmtId="0" fontId="17" fillId="7" borderId="6" xfId="0" applyFont="1" applyFill="1" applyBorder="1" applyAlignment="1" applyProtection="1">
      <alignment horizontal="center" wrapText="1"/>
    </xf>
    <xf numFmtId="0" fontId="17" fillId="7" borderId="7" xfId="0" applyFont="1" applyFill="1" applyBorder="1" applyAlignment="1" applyProtection="1">
      <alignment horizontal="center" wrapText="1"/>
    </xf>
    <xf numFmtId="0" fontId="17" fillId="7" borderId="8" xfId="0" applyFont="1" applyFill="1" applyBorder="1" applyAlignment="1" applyProtection="1">
      <alignment horizontal="center" wrapText="1"/>
    </xf>
    <xf numFmtId="0" fontId="21" fillId="7" borderId="35" xfId="0" applyFont="1" applyFill="1" applyBorder="1" applyAlignment="1" applyProtection="1">
      <alignment horizontal="center" wrapText="1"/>
    </xf>
    <xf numFmtId="0" fontId="21" fillId="7" borderId="14" xfId="0" applyFont="1" applyFill="1" applyBorder="1" applyAlignment="1" applyProtection="1">
      <alignment horizontal="center" wrapText="1"/>
    </xf>
    <xf numFmtId="0" fontId="21" fillId="7" borderId="36" xfId="0" applyFont="1" applyFill="1" applyBorder="1" applyAlignment="1" applyProtection="1">
      <alignment horizontal="center" wrapText="1"/>
    </xf>
    <xf numFmtId="0" fontId="0" fillId="0" borderId="37" xfId="0" applyFont="1" applyBorder="1" applyAlignment="1" applyProtection="1">
      <alignment horizontal="left"/>
    </xf>
    <xf numFmtId="0" fontId="0" fillId="0" borderId="38" xfId="0" applyFont="1" applyBorder="1" applyAlignment="1" applyProtection="1">
      <alignment horizontal="left"/>
    </xf>
    <xf numFmtId="0" fontId="0" fillId="0" borderId="12" xfId="0" applyBorder="1" applyAlignment="1" applyProtection="1">
      <alignment horizontal="left"/>
    </xf>
    <xf numFmtId="0" fontId="0" fillId="0" borderId="5" xfId="0" applyBorder="1" applyAlignment="1" applyProtection="1">
      <alignment horizontal="left"/>
    </xf>
    <xf numFmtId="0" fontId="0" fillId="0" borderId="22" xfId="0" applyBorder="1" applyAlignment="1" applyProtection="1">
      <alignment horizontal="left"/>
    </xf>
    <xf numFmtId="0" fontId="13" fillId="2" borderId="2" xfId="0" applyFont="1" applyFill="1" applyBorder="1" applyAlignment="1" applyProtection="1">
      <alignment horizontal="left"/>
    </xf>
    <xf numFmtId="0" fontId="13" fillId="2" borderId="3" xfId="0" applyFont="1" applyFill="1" applyBorder="1" applyAlignment="1" applyProtection="1">
      <alignment horizontal="left"/>
    </xf>
    <xf numFmtId="0" fontId="13" fillId="2" borderId="30" xfId="0" applyFont="1" applyFill="1" applyBorder="1" applyAlignment="1" applyProtection="1">
      <alignment horizontal="left"/>
    </xf>
    <xf numFmtId="0" fontId="0" fillId="0" borderId="28" xfId="0" applyBorder="1" applyAlignment="1" applyProtection="1">
      <alignment horizontal="left"/>
    </xf>
    <xf numFmtId="0" fontId="0" fillId="0" borderId="21" xfId="0" applyBorder="1" applyAlignment="1" applyProtection="1">
      <alignment horizontal="left"/>
    </xf>
    <xf numFmtId="0" fontId="0" fillId="0" borderId="29" xfId="0" applyBorder="1" applyAlignment="1" applyProtection="1">
      <alignment horizontal="left"/>
    </xf>
    <xf numFmtId="44" fontId="1" fillId="5" borderId="38" xfId="1" applyFont="1" applyFill="1" applyBorder="1" applyAlignment="1" applyProtection="1">
      <alignment horizontal="center"/>
      <protection locked="0"/>
    </xf>
    <xf numFmtId="44" fontId="1" fillId="5" borderId="39" xfId="1" applyFont="1" applyFill="1" applyBorder="1" applyAlignment="1" applyProtection="1">
      <alignment horizontal="center"/>
      <protection locked="0"/>
    </xf>
    <xf numFmtId="0" fontId="2" fillId="2" borderId="6" xfId="0" applyFont="1" applyFill="1" applyBorder="1" applyAlignment="1" applyProtection="1">
      <alignment horizontal="left"/>
    </xf>
    <xf numFmtId="0" fontId="2" fillId="2" borderId="42" xfId="0" applyFont="1" applyFill="1" applyBorder="1" applyAlignment="1" applyProtection="1">
      <alignment horizontal="left"/>
    </xf>
    <xf numFmtId="0" fontId="6" fillId="4" borderId="2" xfId="0" applyFont="1" applyFill="1" applyBorder="1" applyAlignment="1" applyProtection="1">
      <alignment horizontal="left"/>
    </xf>
    <xf numFmtId="0" fontId="6" fillId="4" borderId="30" xfId="0" applyFont="1" applyFill="1" applyBorder="1" applyAlignment="1" applyProtection="1">
      <alignment horizontal="left"/>
    </xf>
    <xf numFmtId="0" fontId="0" fillId="0" borderId="6" xfId="0" applyBorder="1" applyAlignment="1" applyProtection="1"/>
    <xf numFmtId="0" fontId="0" fillId="0" borderId="7" xfId="0" applyBorder="1" applyAlignment="1" applyProtection="1"/>
    <xf numFmtId="0" fontId="0" fillId="0" borderId="8" xfId="0" applyBorder="1" applyAlignment="1" applyProtection="1"/>
    <xf numFmtId="0" fontId="25" fillId="5" borderId="6" xfId="0" applyFont="1" applyFill="1" applyBorder="1" applyAlignment="1" applyProtection="1">
      <alignment horizontal="left" vertical="top" wrapText="1"/>
      <protection locked="0"/>
    </xf>
    <xf numFmtId="0" fontId="2" fillId="0" borderId="2" xfId="0" applyFont="1" applyFill="1" applyBorder="1" applyAlignment="1" applyProtection="1">
      <alignment horizontal="center"/>
    </xf>
    <xf numFmtId="0" fontId="2" fillId="0" borderId="30" xfId="0" applyFont="1" applyFill="1" applyBorder="1" applyAlignment="1" applyProtection="1">
      <alignment horizontal="center"/>
    </xf>
    <xf numFmtId="0" fontId="22" fillId="7" borderId="35" xfId="0" applyFont="1" applyFill="1" applyBorder="1" applyAlignment="1" applyProtection="1">
      <alignment horizontal="center"/>
    </xf>
    <xf numFmtId="0" fontId="22" fillId="7" borderId="14" xfId="0" applyFont="1" applyFill="1" applyBorder="1" applyAlignment="1" applyProtection="1">
      <alignment horizontal="center"/>
    </xf>
    <xf numFmtId="0" fontId="22" fillId="7" borderId="36" xfId="0" applyFont="1" applyFill="1" applyBorder="1" applyAlignment="1" applyProtection="1">
      <alignment horizontal="center"/>
    </xf>
    <xf numFmtId="0" fontId="0" fillId="0" borderId="15" xfId="0" applyFill="1" applyBorder="1" applyAlignment="1" applyProtection="1">
      <alignment horizontal="left"/>
    </xf>
    <xf numFmtId="0" fontId="0" fillId="0" borderId="16" xfId="0" applyFill="1" applyBorder="1" applyAlignment="1" applyProtection="1">
      <alignment horizontal="left"/>
    </xf>
    <xf numFmtId="0" fontId="0" fillId="0" borderId="12" xfId="0" applyFill="1" applyBorder="1" applyAlignment="1" applyProtection="1">
      <alignment horizontal="left"/>
    </xf>
    <xf numFmtId="0" fontId="0" fillId="0" borderId="5" xfId="0" applyFill="1" applyBorder="1" applyAlignment="1" applyProtection="1">
      <alignment horizontal="left"/>
    </xf>
    <xf numFmtId="0" fontId="0" fillId="0" borderId="24" xfId="0" applyFill="1" applyBorder="1" applyAlignment="1" applyProtection="1">
      <alignment horizontal="left"/>
    </xf>
    <xf numFmtId="0" fontId="0" fillId="0" borderId="22" xfId="0" applyFill="1" applyBorder="1" applyAlignment="1" applyProtection="1">
      <alignment horizontal="left"/>
    </xf>
    <xf numFmtId="0" fontId="0" fillId="0" borderId="23" xfId="0" applyFill="1" applyBorder="1" applyAlignment="1" applyProtection="1">
      <alignment horizontal="left"/>
    </xf>
    <xf numFmtId="0" fontId="2" fillId="0" borderId="0" xfId="0" applyFont="1" applyBorder="1" applyAlignment="1" applyProtection="1">
      <alignment horizontal="center" vertical="center" wrapText="1"/>
    </xf>
    <xf numFmtId="0" fontId="8" fillId="0" borderId="33" xfId="0" applyFont="1" applyBorder="1" applyAlignment="1" applyProtection="1">
      <alignment horizontal="left" wrapText="1"/>
    </xf>
    <xf numFmtId="0" fontId="8" fillId="0" borderId="0" xfId="0" applyFont="1" applyBorder="1" applyAlignment="1" applyProtection="1">
      <alignment horizontal="left" wrapText="1"/>
    </xf>
    <xf numFmtId="0" fontId="8" fillId="0" borderId="34" xfId="0" applyFont="1" applyBorder="1" applyAlignment="1" applyProtection="1">
      <alignment horizontal="left" wrapText="1"/>
    </xf>
    <xf numFmtId="0" fontId="13" fillId="2" borderId="46" xfId="0" applyFont="1" applyFill="1" applyBorder="1" applyAlignment="1" applyProtection="1">
      <alignment horizontal="left"/>
    </xf>
    <xf numFmtId="0" fontId="13" fillId="2" borderId="47" xfId="0" applyFont="1" applyFill="1" applyBorder="1" applyAlignment="1" applyProtection="1">
      <alignment horizontal="left"/>
    </xf>
    <xf numFmtId="0" fontId="13" fillId="2" borderId="48" xfId="0" applyFont="1" applyFill="1" applyBorder="1" applyAlignment="1" applyProtection="1">
      <alignment horizontal="left"/>
    </xf>
    <xf numFmtId="0" fontId="28" fillId="2" borderId="18" xfId="0" applyFont="1" applyFill="1" applyBorder="1" applyAlignment="1" applyProtection="1">
      <alignment horizontal="center"/>
    </xf>
    <xf numFmtId="0" fontId="28" fillId="2" borderId="19" xfId="0" applyFont="1" applyFill="1" applyBorder="1" applyAlignment="1" applyProtection="1">
      <alignment horizontal="center"/>
    </xf>
    <xf numFmtId="0" fontId="28" fillId="2" borderId="20" xfId="0" applyFont="1" applyFill="1" applyBorder="1" applyAlignment="1" applyProtection="1">
      <alignment horizontal="center"/>
    </xf>
    <xf numFmtId="0" fontId="27" fillId="0" borderId="9" xfId="0" applyFont="1" applyFill="1" applyBorder="1" applyAlignment="1" applyProtection="1">
      <alignment horizontal="left"/>
    </xf>
    <xf numFmtId="0" fontId="27" fillId="0" borderId="10" xfId="0" applyFont="1" applyFill="1" applyBorder="1" applyAlignment="1" applyProtection="1">
      <alignment horizontal="left"/>
    </xf>
    <xf numFmtId="0" fontId="27" fillId="0" borderId="24" xfId="0" applyFont="1" applyFill="1" applyBorder="1" applyAlignment="1" applyProtection="1">
      <alignment horizontal="left"/>
    </xf>
    <xf numFmtId="0" fontId="27" fillId="0" borderId="22" xfId="0" applyFont="1" applyFill="1" applyBorder="1" applyAlignment="1" applyProtection="1">
      <alignment horizontal="left"/>
    </xf>
    <xf numFmtId="0" fontId="27" fillId="0" borderId="23" xfId="0" applyFont="1" applyFill="1" applyBorder="1" applyAlignment="1" applyProtection="1">
      <alignment horizontal="left"/>
    </xf>
    <xf numFmtId="0" fontId="5" fillId="4" borderId="2" xfId="0" applyFont="1" applyFill="1" applyBorder="1" applyAlignment="1" applyProtection="1">
      <alignment horizontal="center"/>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27" fillId="0" borderId="12" xfId="0" applyFont="1" applyFill="1" applyBorder="1" applyAlignment="1" applyProtection="1">
      <alignment horizontal="left"/>
    </xf>
    <xf numFmtId="0" fontId="27" fillId="0" borderId="5" xfId="0" applyFont="1" applyFill="1" applyBorder="1" applyAlignment="1" applyProtection="1">
      <alignment horizontal="left"/>
    </xf>
    <xf numFmtId="0" fontId="13" fillId="2" borderId="43" xfId="0" applyFont="1" applyFill="1" applyBorder="1" applyAlignment="1" applyProtection="1">
      <alignment horizontal="left"/>
    </xf>
    <xf numFmtId="0" fontId="13" fillId="2" borderId="44" xfId="0" applyFont="1" applyFill="1" applyBorder="1" applyAlignment="1" applyProtection="1">
      <alignment horizontal="left"/>
    </xf>
    <xf numFmtId="0" fontId="5" fillId="4" borderId="35" xfId="0" applyFont="1" applyFill="1" applyBorder="1" applyAlignment="1" applyProtection="1">
      <alignment horizontal="center"/>
    </xf>
    <xf numFmtId="0" fontId="5" fillId="4" borderId="14" xfId="0" applyFont="1" applyFill="1" applyBorder="1" applyAlignment="1" applyProtection="1">
      <alignment horizontal="center"/>
    </xf>
    <xf numFmtId="0" fontId="5" fillId="4" borderId="36" xfId="0" applyFont="1" applyFill="1" applyBorder="1" applyAlignment="1" applyProtection="1">
      <alignment horizontal="center"/>
    </xf>
    <xf numFmtId="0" fontId="27" fillId="0" borderId="31" xfId="0" applyFont="1" applyFill="1" applyBorder="1" applyAlignment="1" applyProtection="1">
      <alignment horizontal="left"/>
    </xf>
    <xf numFmtId="0" fontId="13" fillId="0" borderId="49" xfId="0" applyFont="1" applyFill="1" applyBorder="1" applyAlignment="1" applyProtection="1">
      <alignment horizontal="left"/>
    </xf>
    <xf numFmtId="0" fontId="13" fillId="0" borderId="32" xfId="0" applyFont="1" applyFill="1" applyBorder="1" applyAlignment="1" applyProtection="1">
      <alignment horizontal="left"/>
    </xf>
    <xf numFmtId="0" fontId="5" fillId="4" borderId="6" xfId="0" applyFont="1" applyFill="1" applyBorder="1" applyAlignment="1" applyProtection="1">
      <alignment horizontal="center"/>
    </xf>
    <xf numFmtId="0" fontId="5" fillId="4" borderId="7" xfId="0" applyFont="1" applyFill="1" applyBorder="1" applyAlignment="1" applyProtection="1">
      <alignment horizontal="center"/>
    </xf>
    <xf numFmtId="0" fontId="5" fillId="4" borderId="8" xfId="0" applyFont="1" applyFill="1" applyBorder="1" applyAlignment="1" applyProtection="1">
      <alignment horizontal="center"/>
    </xf>
  </cellXfs>
  <cellStyles count="9">
    <cellStyle name="Comma" xfId="2" builtinId="3"/>
    <cellStyle name="Comma 2" xfId="6"/>
    <cellStyle name="Currency" xfId="1" builtinId="4"/>
    <cellStyle name="Currency 2" xfId="7"/>
    <cellStyle name="Hyperlink" xfId="8" builtinId="8"/>
    <cellStyle name="Normal" xfId="0" builtinId="0"/>
    <cellStyle name="Normal 2" xfId="4"/>
    <cellStyle name="Percent" xfId="3" builtinId="5"/>
    <cellStyle name="Percent 2" xfId="5"/>
  </cellStyles>
  <dxfs count="0"/>
  <tableStyles count="0" defaultTableStyle="TableStyleMedium2" defaultPivotStyle="PivotStyleLight16"/>
  <colors>
    <mruColors>
      <color rgb="FF9242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xdr:row>
      <xdr:rowOff>133350</xdr:rowOff>
    </xdr:from>
    <xdr:to>
      <xdr:col>13</xdr:col>
      <xdr:colOff>56173</xdr:colOff>
      <xdr:row>31</xdr:row>
      <xdr:rowOff>37469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61925" y="895350"/>
          <a:ext cx="7819048" cy="50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ba.gov/funding-programs/loans/coronavirus-relief-options/paycheck-protection-program-ppp" TargetMode="External"/><Relationship Id="rId2" Type="http://schemas.openxmlformats.org/officeDocument/2006/relationships/hyperlink" Target="https://www.sba.gov/document/support--faq-lenders-borrowers" TargetMode="External"/><Relationship Id="rId1" Type="http://schemas.openxmlformats.org/officeDocument/2006/relationships/hyperlink" Target="https://www.sba.gov/document/policy-guidance--ppp-interim-final-rule"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ba.gov/funding-programs/loans/coronavirus-relief-options/paycheck-protection-program-ppp" TargetMode="External"/><Relationship Id="rId2" Type="http://schemas.openxmlformats.org/officeDocument/2006/relationships/hyperlink" Target="https://www.sba.gov/document/support--faq-lenders-borrowers" TargetMode="External"/><Relationship Id="rId1" Type="http://schemas.openxmlformats.org/officeDocument/2006/relationships/hyperlink" Target="https://www.sba.gov/document/policy-guidance--ppp-interim-final-rule"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a.gov/funding-programs/loans/coronavirus-relief-options/paycheck-protection-program-ppp" TargetMode="External"/><Relationship Id="rId2" Type="http://schemas.openxmlformats.org/officeDocument/2006/relationships/hyperlink" Target="https://www.sba.gov/document/support--faq-lenders-borrowers" TargetMode="External"/><Relationship Id="rId1" Type="http://schemas.openxmlformats.org/officeDocument/2006/relationships/hyperlink" Target="https://www.sba.gov/document/policy-guidance--ppp-interim-final-rule"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a.gov/funding-programs/loans/coronavirus-relief-options/paycheck-protection-program-ppp" TargetMode="External"/><Relationship Id="rId2" Type="http://schemas.openxmlformats.org/officeDocument/2006/relationships/hyperlink" Target="https://www.sba.gov/document/support--faq-lenders-borrowers" TargetMode="External"/><Relationship Id="rId1" Type="http://schemas.openxmlformats.org/officeDocument/2006/relationships/hyperlink" Target="https://www.sba.gov/document/policy-guidance--ppp-interim-final-rule"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sba.gov/funding-programs/loans/coronavirus-relief-options/paycheck-protection-program-ppp" TargetMode="External"/><Relationship Id="rId2" Type="http://schemas.openxmlformats.org/officeDocument/2006/relationships/hyperlink" Target="https://www.sba.gov/document/support--faq-lenders-borrowers" TargetMode="External"/><Relationship Id="rId1" Type="http://schemas.openxmlformats.org/officeDocument/2006/relationships/hyperlink" Target="https://www.sba.gov/document/policy-guidance--ppp-interim-final-rule"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27" sqref="R27"/>
    </sheetView>
  </sheetViews>
  <sheetFormatPr defaultColWidth="8.85546875" defaultRowHeight="15" x14ac:dyDescent="0.25"/>
  <sheetData/>
  <sheetProtection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M77"/>
  <sheetViews>
    <sheetView showGridLines="0" tabSelected="1" zoomScale="125" zoomScaleNormal="125" workbookViewId="0">
      <selection activeCell="D16" sqref="D16"/>
    </sheetView>
  </sheetViews>
  <sheetFormatPr defaultColWidth="9.140625" defaultRowHeight="15" x14ac:dyDescent="0.25"/>
  <cols>
    <col min="1" max="1" width="3.42578125" style="1" customWidth="1"/>
    <col min="2" max="2" width="9.140625" style="1"/>
    <col min="3" max="3" width="34" style="1" customWidth="1"/>
    <col min="4" max="4" width="29.140625" style="1" customWidth="1"/>
    <col min="5" max="5" width="31" style="1" customWidth="1"/>
    <col min="6" max="6" width="28.28515625" style="1" customWidth="1"/>
    <col min="7" max="7" width="14.42578125" style="1" customWidth="1"/>
    <col min="8" max="8" width="18.28515625" style="1" customWidth="1"/>
    <col min="9" max="9" width="20" style="1" customWidth="1"/>
    <col min="10" max="12" width="9.140625" style="1"/>
    <col min="13" max="13" width="9.140625" style="1" hidden="1" customWidth="1"/>
    <col min="14" max="16384" width="9.140625" style="1"/>
  </cols>
  <sheetData>
    <row r="1" spans="2:13" ht="15.75" thickBot="1" x14ac:dyDescent="0.3"/>
    <row r="2" spans="2:13" ht="38.25" customHeight="1" x14ac:dyDescent="0.25">
      <c r="B2" s="143" t="s">
        <v>26</v>
      </c>
      <c r="C2" s="144"/>
      <c r="D2" s="144"/>
      <c r="E2" s="144"/>
      <c r="F2" s="144"/>
      <c r="G2" s="144"/>
      <c r="H2" s="144"/>
      <c r="I2" s="145"/>
    </row>
    <row r="3" spans="2:13" ht="30" customHeight="1" thickBot="1" x14ac:dyDescent="0.3">
      <c r="B3" s="121" t="s">
        <v>90</v>
      </c>
      <c r="C3" s="122"/>
      <c r="D3" s="122"/>
      <c r="E3" s="122"/>
      <c r="F3" s="122"/>
      <c r="G3" s="122"/>
      <c r="H3" s="122"/>
      <c r="I3" s="123"/>
    </row>
    <row r="4" spans="2:13" ht="15" customHeight="1" x14ac:dyDescent="0.25">
      <c r="B4" s="118"/>
      <c r="C4" s="119"/>
      <c r="D4" s="119"/>
      <c r="E4" s="119"/>
      <c r="F4" s="119"/>
      <c r="G4" s="119"/>
      <c r="H4" s="119"/>
      <c r="I4" s="120"/>
    </row>
    <row r="5" spans="2:13" ht="29.45" customHeight="1" x14ac:dyDescent="0.25">
      <c r="B5" s="67"/>
      <c r="C5" s="158" t="s">
        <v>102</v>
      </c>
      <c r="D5" s="158"/>
      <c r="E5" s="158"/>
      <c r="F5" s="158"/>
      <c r="G5" s="158"/>
      <c r="H5" s="158"/>
      <c r="I5" s="68"/>
    </row>
    <row r="6" spans="2:13" ht="17.25" customHeight="1" x14ac:dyDescent="0.25">
      <c r="B6" s="67"/>
      <c r="C6" s="153"/>
      <c r="D6" s="153"/>
      <c r="E6" s="153"/>
      <c r="F6" s="153"/>
      <c r="G6" s="153"/>
      <c r="H6" s="153"/>
      <c r="I6" s="68"/>
    </row>
    <row r="7" spans="2:13" ht="57" customHeight="1" x14ac:dyDescent="0.3">
      <c r="B7" s="67"/>
      <c r="C7" s="158" t="s">
        <v>101</v>
      </c>
      <c r="D7" s="158"/>
      <c r="E7" s="158"/>
      <c r="F7" s="158"/>
      <c r="G7" s="158"/>
      <c r="H7" s="158"/>
      <c r="I7" s="68"/>
    </row>
    <row r="8" spans="2:13" ht="15.75" thickBot="1" x14ac:dyDescent="0.3">
      <c r="B8" s="2"/>
      <c r="C8" s="3"/>
      <c r="D8" s="3"/>
      <c r="E8" s="3"/>
      <c r="F8" s="3"/>
      <c r="G8" s="3"/>
      <c r="H8" s="3"/>
      <c r="I8" s="4"/>
    </row>
    <row r="9" spans="2:13" ht="21.75" thickBot="1" x14ac:dyDescent="0.4">
      <c r="B9" s="2"/>
      <c r="C9" s="45" t="s">
        <v>7</v>
      </c>
      <c r="D9" s="154"/>
      <c r="E9" s="155"/>
      <c r="F9" s="46" t="s">
        <v>12</v>
      </c>
      <c r="G9" s="156"/>
      <c r="H9" s="157"/>
      <c r="I9" s="4"/>
    </row>
    <row r="10" spans="2:13" x14ac:dyDescent="0.25">
      <c r="B10" s="2"/>
      <c r="C10" s="3"/>
      <c r="D10" s="3"/>
      <c r="E10" s="3"/>
      <c r="F10" s="3"/>
      <c r="G10" s="3"/>
      <c r="H10" s="3"/>
      <c r="I10" s="4"/>
      <c r="M10" s="1" t="s">
        <v>8</v>
      </c>
    </row>
    <row r="11" spans="2:13" ht="15.75" thickBot="1" x14ac:dyDescent="0.3">
      <c r="B11" s="2"/>
      <c r="C11" s="3"/>
      <c r="D11" s="3"/>
      <c r="E11" s="3"/>
      <c r="F11" s="3"/>
      <c r="G11" s="3"/>
      <c r="H11" s="3"/>
      <c r="I11" s="4"/>
    </row>
    <row r="12" spans="2:13" ht="16.5" customHeight="1" x14ac:dyDescent="0.25">
      <c r="B12" s="2"/>
      <c r="C12" s="175" t="s">
        <v>47</v>
      </c>
      <c r="D12" s="176"/>
      <c r="E12" s="176"/>
      <c r="F12" s="177"/>
      <c r="G12" s="63"/>
      <c r="H12" s="63"/>
      <c r="I12" s="4"/>
    </row>
    <row r="13" spans="2:13" ht="16.5" customHeight="1" thickBot="1" x14ac:dyDescent="0.3">
      <c r="B13" s="2"/>
      <c r="C13" s="178" t="s">
        <v>94</v>
      </c>
      <c r="D13" s="179"/>
      <c r="E13" s="179"/>
      <c r="F13" s="180"/>
      <c r="G13" s="62"/>
      <c r="H13" s="62"/>
      <c r="I13" s="4"/>
    </row>
    <row r="14" spans="2:13" ht="15.75" thickBot="1" x14ac:dyDescent="0.3">
      <c r="B14" s="2"/>
      <c r="C14" s="56" t="s">
        <v>48</v>
      </c>
      <c r="D14" s="58" t="s">
        <v>49</v>
      </c>
      <c r="E14" s="57" t="s">
        <v>48</v>
      </c>
      <c r="F14" s="61" t="s">
        <v>49</v>
      </c>
      <c r="G14" s="64"/>
      <c r="H14" s="64"/>
      <c r="I14" s="4"/>
    </row>
    <row r="15" spans="2:13" x14ac:dyDescent="0.25">
      <c r="B15" s="2"/>
      <c r="C15" s="69">
        <v>1</v>
      </c>
      <c r="D15" s="70"/>
      <c r="E15" s="71">
        <v>6</v>
      </c>
      <c r="F15" s="72"/>
      <c r="G15" s="65"/>
      <c r="H15" s="65"/>
      <c r="I15" s="4"/>
    </row>
    <row r="16" spans="2:13" x14ac:dyDescent="0.25">
      <c r="B16" s="2"/>
      <c r="C16" s="73">
        <v>2</v>
      </c>
      <c r="D16" s="74"/>
      <c r="E16" s="75">
        <v>7</v>
      </c>
      <c r="F16" s="76"/>
      <c r="G16" s="65"/>
      <c r="H16" s="65"/>
      <c r="I16" s="4"/>
    </row>
    <row r="17" spans="2:13" x14ac:dyDescent="0.25">
      <c r="B17" s="2"/>
      <c r="C17" s="77">
        <v>3</v>
      </c>
      <c r="D17" s="78"/>
      <c r="E17" s="79">
        <v>8</v>
      </c>
      <c r="F17" s="80"/>
      <c r="G17" s="60"/>
      <c r="H17" s="60"/>
      <c r="I17" s="4"/>
    </row>
    <row r="18" spans="2:13" x14ac:dyDescent="0.25">
      <c r="B18" s="2"/>
      <c r="C18" s="77">
        <v>4</v>
      </c>
      <c r="D18" s="78"/>
      <c r="E18" s="79">
        <v>9</v>
      </c>
      <c r="F18" s="80"/>
      <c r="G18" s="60"/>
      <c r="H18" s="60"/>
      <c r="I18" s="4"/>
    </row>
    <row r="19" spans="2:13" ht="15.75" thickBot="1" x14ac:dyDescent="0.3">
      <c r="B19" s="2"/>
      <c r="C19" s="81">
        <v>5</v>
      </c>
      <c r="D19" s="82"/>
      <c r="E19" s="83">
        <v>10</v>
      </c>
      <c r="F19" s="84"/>
      <c r="G19" s="65"/>
      <c r="H19" s="65"/>
      <c r="I19" s="4"/>
    </row>
    <row r="20" spans="2:13" x14ac:dyDescent="0.25">
      <c r="B20" s="2"/>
      <c r="C20" s="59"/>
      <c r="D20" s="59"/>
      <c r="E20" s="59"/>
      <c r="F20" s="59"/>
      <c r="G20" s="60"/>
      <c r="H20" s="60"/>
      <c r="I20" s="4"/>
    </row>
    <row r="21" spans="2:13" ht="15.75" thickBot="1" x14ac:dyDescent="0.3">
      <c r="B21" s="2"/>
      <c r="C21" s="3"/>
      <c r="D21" s="3"/>
      <c r="E21" s="3"/>
      <c r="F21" s="3"/>
      <c r="G21" s="3"/>
      <c r="H21" s="3"/>
      <c r="I21" s="4"/>
    </row>
    <row r="22" spans="2:13" ht="16.5" thickBot="1" x14ac:dyDescent="0.3">
      <c r="B22" s="2"/>
      <c r="C22" s="159" t="s">
        <v>30</v>
      </c>
      <c r="D22" s="160"/>
      <c r="E22" s="161"/>
      <c r="F22" s="53"/>
      <c r="G22" s="53"/>
      <c r="H22" s="53"/>
      <c r="I22" s="54"/>
    </row>
    <row r="23" spans="2:13" ht="15.75" thickBot="1" x14ac:dyDescent="0.3">
      <c r="B23" s="2"/>
      <c r="C23" s="162" t="s">
        <v>31</v>
      </c>
      <c r="D23" s="163"/>
      <c r="E23" s="85">
        <v>0</v>
      </c>
      <c r="F23" s="53"/>
      <c r="G23" s="53"/>
      <c r="H23" s="53"/>
      <c r="I23" s="54"/>
    </row>
    <row r="24" spans="2:13" x14ac:dyDescent="0.25">
      <c r="B24" s="2"/>
      <c r="C24" s="166" t="s">
        <v>50</v>
      </c>
      <c r="D24" s="167"/>
      <c r="E24" s="168"/>
      <c r="F24" s="53"/>
      <c r="G24" s="53"/>
      <c r="H24" s="53"/>
      <c r="I24" s="54"/>
    </row>
    <row r="25" spans="2:13" x14ac:dyDescent="0.25">
      <c r="B25" s="2"/>
      <c r="C25" s="169"/>
      <c r="D25" s="170"/>
      <c r="E25" s="171"/>
      <c r="F25" s="53"/>
      <c r="G25" s="53"/>
      <c r="H25" s="53"/>
      <c r="I25" s="54"/>
    </row>
    <row r="26" spans="2:13" ht="15.75" thickBot="1" x14ac:dyDescent="0.3">
      <c r="B26" s="2"/>
      <c r="C26" s="172"/>
      <c r="D26" s="173"/>
      <c r="E26" s="174"/>
      <c r="F26" s="53"/>
      <c r="G26" s="53"/>
      <c r="H26" s="53"/>
      <c r="I26" s="54"/>
    </row>
    <row r="27" spans="2:13" x14ac:dyDescent="0.25">
      <c r="B27" s="2"/>
      <c r="C27" s="3"/>
      <c r="D27" s="3"/>
      <c r="E27" s="3"/>
      <c r="F27" s="53"/>
      <c r="G27" s="53"/>
      <c r="H27" s="53"/>
      <c r="I27" s="54"/>
    </row>
    <row r="28" spans="2:13" ht="15.75" thickBot="1" x14ac:dyDescent="0.3">
      <c r="B28" s="2"/>
      <c r="C28" s="3"/>
      <c r="D28" s="3"/>
      <c r="E28" s="3"/>
      <c r="F28" s="53"/>
      <c r="G28" s="53"/>
      <c r="H28" s="53"/>
      <c r="I28" s="54"/>
    </row>
    <row r="29" spans="2:13" ht="21.75" thickBot="1" x14ac:dyDescent="0.4">
      <c r="B29" s="2"/>
      <c r="C29" s="40" t="s">
        <v>32</v>
      </c>
      <c r="D29" s="3"/>
      <c r="E29" s="3"/>
      <c r="F29" s="3"/>
      <c r="G29" s="3"/>
      <c r="H29" s="3"/>
      <c r="I29" s="4"/>
    </row>
    <row r="30" spans="2:13" ht="33.6" customHeight="1" x14ac:dyDescent="0.25">
      <c r="B30" s="2"/>
      <c r="C30" s="133" t="s">
        <v>103</v>
      </c>
      <c r="D30" s="134"/>
      <c r="E30" s="134"/>
      <c r="F30" s="134"/>
      <c r="G30" s="134"/>
      <c r="H30" s="135"/>
      <c r="I30" s="4"/>
      <c r="M30" s="1">
        <v>8</v>
      </c>
    </row>
    <row r="31" spans="2:13" ht="15.75" thickBot="1" x14ac:dyDescent="0.3">
      <c r="B31" s="2"/>
      <c r="C31" s="2"/>
      <c r="D31" s="3"/>
      <c r="E31" s="3"/>
      <c r="F31" s="3"/>
      <c r="G31" s="3"/>
      <c r="H31" s="4"/>
      <c r="I31" s="4"/>
      <c r="M31" s="1">
        <v>9</v>
      </c>
    </row>
    <row r="32" spans="2:13" ht="15.75" x14ac:dyDescent="0.25">
      <c r="B32" s="2"/>
      <c r="C32" s="126" t="s">
        <v>36</v>
      </c>
      <c r="D32" s="127"/>
      <c r="E32" s="127"/>
      <c r="F32" s="127"/>
      <c r="G32" s="127"/>
      <c r="H32" s="128"/>
      <c r="I32" s="4"/>
      <c r="M32" s="1">
        <v>10</v>
      </c>
    </row>
    <row r="33" spans="2:13" ht="31.5" customHeight="1" thickBot="1" x14ac:dyDescent="0.3">
      <c r="B33" s="2"/>
      <c r="C33" s="150" t="s">
        <v>54</v>
      </c>
      <c r="D33" s="151"/>
      <c r="E33" s="151"/>
      <c r="F33" s="151"/>
      <c r="G33" s="151"/>
      <c r="H33" s="152"/>
      <c r="I33" s="4"/>
    </row>
    <row r="34" spans="2:13" ht="29.1" customHeight="1" thickBot="1" x14ac:dyDescent="0.3">
      <c r="B34" s="2"/>
      <c r="C34" s="37" t="s">
        <v>2</v>
      </c>
      <c r="D34" s="55" t="s">
        <v>45</v>
      </c>
      <c r="E34" s="38" t="s">
        <v>56</v>
      </c>
      <c r="F34" s="38" t="s">
        <v>58</v>
      </c>
      <c r="G34" s="38" t="s">
        <v>3</v>
      </c>
      <c r="H34" s="39" t="s">
        <v>5</v>
      </c>
      <c r="I34" s="4"/>
      <c r="M34" s="1">
        <v>11</v>
      </c>
    </row>
    <row r="35" spans="2:13" x14ac:dyDescent="0.25">
      <c r="B35" s="2"/>
      <c r="C35" s="5" t="s">
        <v>72</v>
      </c>
      <c r="D35" s="86">
        <v>0</v>
      </c>
      <c r="E35" s="87">
        <v>0</v>
      </c>
      <c r="F35" s="87">
        <v>0</v>
      </c>
      <c r="G35" s="87">
        <v>0</v>
      </c>
      <c r="H35" s="6">
        <f>SUM(E35:G35)</f>
        <v>0</v>
      </c>
      <c r="I35" s="4"/>
      <c r="M35" s="1">
        <v>12</v>
      </c>
    </row>
    <row r="36" spans="2:13" x14ac:dyDescent="0.25">
      <c r="B36" s="2"/>
      <c r="C36" s="7" t="s">
        <v>0</v>
      </c>
      <c r="D36" s="74">
        <v>0</v>
      </c>
      <c r="E36" s="88">
        <v>0</v>
      </c>
      <c r="F36" s="88">
        <v>0</v>
      </c>
      <c r="G36" s="88">
        <v>0</v>
      </c>
      <c r="H36" s="8">
        <f>SUM(E36:G36)</f>
        <v>0</v>
      </c>
      <c r="I36" s="4"/>
      <c r="M36" s="1">
        <v>13</v>
      </c>
    </row>
    <row r="37" spans="2:13" x14ac:dyDescent="0.25">
      <c r="B37" s="2"/>
      <c r="C37" s="7" t="s">
        <v>1</v>
      </c>
      <c r="D37" s="74">
        <v>0</v>
      </c>
      <c r="E37" s="88">
        <v>0</v>
      </c>
      <c r="F37" s="88">
        <v>0</v>
      </c>
      <c r="G37" s="88">
        <v>0</v>
      </c>
      <c r="H37" s="8">
        <f>SUM(E37:G37)</f>
        <v>0</v>
      </c>
      <c r="I37" s="4"/>
      <c r="M37" s="1">
        <v>14</v>
      </c>
    </row>
    <row r="38" spans="2:13" ht="15.75" thickBot="1" x14ac:dyDescent="0.3">
      <c r="B38" s="2"/>
      <c r="C38" s="9" t="s">
        <v>16</v>
      </c>
      <c r="D38" s="78">
        <v>0</v>
      </c>
      <c r="E38" s="89">
        <v>0</v>
      </c>
      <c r="F38" s="89">
        <v>0</v>
      </c>
      <c r="G38" s="89">
        <v>0</v>
      </c>
      <c r="H38" s="10">
        <f>SUM(E38:G38)</f>
        <v>0</v>
      </c>
      <c r="I38" s="4"/>
    </row>
    <row r="39" spans="2:13" ht="15.75" thickBot="1" x14ac:dyDescent="0.3">
      <c r="B39" s="2"/>
      <c r="C39" s="146" t="s">
        <v>4</v>
      </c>
      <c r="D39" s="147"/>
      <c r="E39" s="11">
        <f>SUM(E35:E38)</f>
        <v>0</v>
      </c>
      <c r="F39" s="11">
        <f>SUM(F35:F38)</f>
        <v>0</v>
      </c>
      <c r="G39" s="11">
        <f>SUM(G35:G38)</f>
        <v>0</v>
      </c>
      <c r="H39" s="12">
        <f>SUM(H35:H38)</f>
        <v>0</v>
      </c>
      <c r="I39" s="4"/>
    </row>
    <row r="40" spans="2:13" ht="15.75" thickBot="1" x14ac:dyDescent="0.3">
      <c r="B40" s="2"/>
      <c r="C40" s="148" t="s">
        <v>6</v>
      </c>
      <c r="D40" s="149"/>
      <c r="E40" s="36">
        <f>E39/12</f>
        <v>0</v>
      </c>
      <c r="F40" s="36">
        <f t="shared" ref="F40:G40" si="0">F39/12</f>
        <v>0</v>
      </c>
      <c r="G40" s="36">
        <f t="shared" si="0"/>
        <v>0</v>
      </c>
      <c r="H40" s="34">
        <f>H39/12</f>
        <v>0</v>
      </c>
      <c r="I40" s="4"/>
    </row>
    <row r="41" spans="2:13" x14ac:dyDescent="0.25">
      <c r="B41" s="2"/>
      <c r="C41" s="3"/>
      <c r="D41" s="3"/>
      <c r="E41" s="3"/>
      <c r="F41" s="3"/>
      <c r="G41" s="3"/>
      <c r="H41" s="3"/>
      <c r="I41" s="4"/>
    </row>
    <row r="42" spans="2:13" ht="15.75" thickBot="1" x14ac:dyDescent="0.3">
      <c r="B42" s="2"/>
      <c r="C42" s="3"/>
      <c r="D42" s="3"/>
      <c r="E42" s="3"/>
      <c r="F42" s="3"/>
      <c r="G42" s="3"/>
      <c r="H42" s="3"/>
      <c r="I42" s="4"/>
    </row>
    <row r="43" spans="2:13" ht="21.75" thickBot="1" x14ac:dyDescent="0.4">
      <c r="B43" s="2"/>
      <c r="C43" s="40" t="s">
        <v>33</v>
      </c>
      <c r="D43" s="3"/>
      <c r="E43" s="3"/>
      <c r="F43" s="3"/>
      <c r="G43" s="3"/>
      <c r="H43" s="3"/>
      <c r="I43" s="4"/>
    </row>
    <row r="44" spans="2:13" ht="16.5" thickBot="1" x14ac:dyDescent="0.3">
      <c r="B44" s="2"/>
      <c r="C44" s="126" t="s">
        <v>28</v>
      </c>
      <c r="D44" s="127"/>
      <c r="E44" s="127"/>
      <c r="F44" s="127"/>
      <c r="G44" s="128"/>
      <c r="H44" s="3"/>
      <c r="I44" s="4"/>
    </row>
    <row r="45" spans="2:13" x14ac:dyDescent="0.25">
      <c r="B45" s="2"/>
      <c r="C45" s="141" t="s">
        <v>27</v>
      </c>
      <c r="D45" s="142"/>
      <c r="E45" s="142"/>
      <c r="F45" s="142"/>
      <c r="G45" s="90">
        <v>0</v>
      </c>
      <c r="H45" s="3"/>
      <c r="I45" s="4"/>
    </row>
    <row r="46" spans="2:13" x14ac:dyDescent="0.25">
      <c r="B46" s="2"/>
      <c r="C46" s="183" t="s">
        <v>9</v>
      </c>
      <c r="D46" s="184"/>
      <c r="E46" s="184"/>
      <c r="F46" s="184"/>
      <c r="G46" s="91">
        <v>0</v>
      </c>
      <c r="H46" s="3"/>
      <c r="I46" s="4"/>
    </row>
    <row r="47" spans="2:13" x14ac:dyDescent="0.25">
      <c r="B47" s="2"/>
      <c r="C47" s="131" t="s">
        <v>10</v>
      </c>
      <c r="D47" s="185"/>
      <c r="E47" s="185"/>
      <c r="F47" s="132"/>
      <c r="G47" s="13">
        <f>G46/12</f>
        <v>0</v>
      </c>
      <c r="H47" s="3"/>
      <c r="I47" s="4"/>
    </row>
    <row r="48" spans="2:13" ht="15.75" thickBot="1" x14ac:dyDescent="0.3">
      <c r="B48" s="2"/>
      <c r="C48" s="189" t="s">
        <v>11</v>
      </c>
      <c r="D48" s="190"/>
      <c r="E48" s="190"/>
      <c r="F48" s="191"/>
      <c r="G48" s="14">
        <f>G45*8333.33</f>
        <v>0</v>
      </c>
      <c r="H48" s="3"/>
      <c r="I48" s="4"/>
    </row>
    <row r="49" spans="2:9" ht="15.75" thickBot="1" x14ac:dyDescent="0.3">
      <c r="B49" s="2"/>
      <c r="C49" s="186" t="s">
        <v>46</v>
      </c>
      <c r="D49" s="187"/>
      <c r="E49" s="187"/>
      <c r="F49" s="188"/>
      <c r="G49" s="35">
        <f>G47-G48</f>
        <v>0</v>
      </c>
      <c r="H49" s="3"/>
      <c r="I49" s="4"/>
    </row>
    <row r="50" spans="2:9" x14ac:dyDescent="0.25">
      <c r="B50" s="2"/>
      <c r="C50" s="3"/>
      <c r="D50" s="3"/>
      <c r="E50" s="3"/>
      <c r="F50" s="3"/>
      <c r="G50" s="3"/>
      <c r="H50" s="3"/>
      <c r="I50" s="4"/>
    </row>
    <row r="51" spans="2:9" ht="15.75" thickBot="1" x14ac:dyDescent="0.3">
      <c r="B51" s="2"/>
      <c r="C51" s="3"/>
      <c r="D51" s="3"/>
      <c r="E51" s="3"/>
      <c r="F51" s="3"/>
      <c r="G51" s="3"/>
      <c r="H51" s="3"/>
      <c r="I51" s="4"/>
    </row>
    <row r="52" spans="2:9" ht="21.75" thickBot="1" x14ac:dyDescent="0.4">
      <c r="B52" s="2"/>
      <c r="C52" s="40" t="s">
        <v>34</v>
      </c>
      <c r="D52" s="3"/>
      <c r="E52" s="3"/>
      <c r="F52" s="3"/>
      <c r="G52" s="3"/>
      <c r="H52" s="3"/>
      <c r="I52" s="4"/>
    </row>
    <row r="53" spans="2:9" ht="16.5" thickBot="1" x14ac:dyDescent="0.3">
      <c r="B53" s="2"/>
      <c r="C53" s="159" t="s">
        <v>29</v>
      </c>
      <c r="D53" s="160"/>
      <c r="E53" s="160"/>
      <c r="F53" s="160"/>
      <c r="G53" s="160"/>
      <c r="H53" s="161"/>
      <c r="I53" s="4"/>
    </row>
    <row r="54" spans="2:9" ht="15.75" thickBot="1" x14ac:dyDescent="0.3">
      <c r="B54" s="2"/>
      <c r="C54" s="181" t="s">
        <v>15</v>
      </c>
      <c r="D54" s="182"/>
      <c r="E54" s="182"/>
      <c r="F54" s="182"/>
      <c r="G54" s="192">
        <v>0</v>
      </c>
      <c r="H54" s="193"/>
      <c r="I54" s="4"/>
    </row>
    <row r="55" spans="2:9" ht="15.75" thickBot="1" x14ac:dyDescent="0.3">
      <c r="B55" s="2"/>
      <c r="C55" s="114" t="s">
        <v>14</v>
      </c>
      <c r="D55" s="115"/>
      <c r="E55" s="115"/>
      <c r="F55" s="115"/>
      <c r="G55" s="116">
        <f>G54/12</f>
        <v>0</v>
      </c>
      <c r="H55" s="117"/>
      <c r="I55" s="4"/>
    </row>
    <row r="56" spans="2:9" x14ac:dyDescent="0.25">
      <c r="B56" s="2"/>
      <c r="C56" s="3"/>
      <c r="D56" s="3"/>
      <c r="E56" s="3"/>
      <c r="F56" s="3"/>
      <c r="G56" s="3"/>
      <c r="H56" s="3"/>
      <c r="I56" s="4"/>
    </row>
    <row r="57" spans="2:9" ht="15.75" thickBot="1" x14ac:dyDescent="0.3">
      <c r="B57" s="2"/>
      <c r="C57" s="3"/>
      <c r="D57" s="3"/>
      <c r="E57" s="3"/>
      <c r="F57" s="3"/>
      <c r="G57" s="3"/>
      <c r="H57" s="3"/>
      <c r="I57" s="4"/>
    </row>
    <row r="58" spans="2:9" ht="21.75" thickBot="1" x14ac:dyDescent="0.4">
      <c r="B58" s="2"/>
      <c r="C58" s="40" t="s">
        <v>35</v>
      </c>
      <c r="D58" s="3"/>
      <c r="E58" s="3"/>
      <c r="F58" s="3"/>
      <c r="G58" s="3"/>
      <c r="H58" s="3"/>
      <c r="I58" s="4"/>
    </row>
    <row r="59" spans="2:9" ht="16.5" thickBot="1" x14ac:dyDescent="0.3">
      <c r="B59" s="2"/>
      <c r="C59" s="126" t="s">
        <v>44</v>
      </c>
      <c r="D59" s="127"/>
      <c r="E59" s="127"/>
      <c r="F59" s="127"/>
      <c r="G59" s="127"/>
      <c r="H59" s="128"/>
      <c r="I59" s="4"/>
    </row>
    <row r="60" spans="2:9" ht="15.75" thickBot="1" x14ac:dyDescent="0.3">
      <c r="B60" s="2"/>
      <c r="C60" s="136" t="s">
        <v>17</v>
      </c>
      <c r="D60" s="137"/>
      <c r="E60" s="137"/>
      <c r="F60" s="138"/>
      <c r="G60" s="139">
        <v>0</v>
      </c>
      <c r="H60" s="140"/>
      <c r="I60" s="4"/>
    </row>
    <row r="61" spans="2:9" x14ac:dyDescent="0.25">
      <c r="B61" s="2"/>
      <c r="C61" s="3"/>
      <c r="D61" s="3"/>
      <c r="E61" s="3"/>
      <c r="F61" s="3"/>
      <c r="G61" s="3"/>
      <c r="H61" s="3"/>
      <c r="I61" s="4"/>
    </row>
    <row r="62" spans="2:9" ht="15.75" thickBot="1" x14ac:dyDescent="0.3">
      <c r="B62" s="2"/>
      <c r="C62" s="3"/>
      <c r="D62" s="3"/>
      <c r="E62" s="3"/>
      <c r="F62" s="3"/>
      <c r="G62" s="3"/>
      <c r="H62" s="3"/>
      <c r="I62" s="4"/>
    </row>
    <row r="63" spans="2:9" ht="16.5" thickBot="1" x14ac:dyDescent="0.3">
      <c r="B63" s="2"/>
      <c r="C63" s="126" t="s">
        <v>13</v>
      </c>
      <c r="D63" s="127"/>
      <c r="E63" s="128"/>
      <c r="F63" s="3"/>
      <c r="G63" s="3"/>
      <c r="H63" s="3"/>
      <c r="I63" s="4"/>
    </row>
    <row r="64" spans="2:9" x14ac:dyDescent="0.25">
      <c r="B64" s="2"/>
      <c r="C64" s="129" t="s">
        <v>37</v>
      </c>
      <c r="D64" s="130"/>
      <c r="E64" s="15">
        <f>H40</f>
        <v>0</v>
      </c>
      <c r="F64" s="3"/>
      <c r="G64" s="3"/>
      <c r="H64" s="3"/>
      <c r="I64" s="4"/>
    </row>
    <row r="65" spans="2:9" x14ac:dyDescent="0.25">
      <c r="B65" s="2"/>
      <c r="C65" s="131" t="s">
        <v>38</v>
      </c>
      <c r="D65" s="132"/>
      <c r="E65" s="16">
        <f>G49</f>
        <v>0</v>
      </c>
      <c r="F65" s="3"/>
      <c r="G65" s="3"/>
      <c r="H65" s="3"/>
      <c r="I65" s="4"/>
    </row>
    <row r="66" spans="2:9" ht="30" customHeight="1" thickBot="1" x14ac:dyDescent="0.3">
      <c r="B66" s="2"/>
      <c r="C66" s="124" t="s">
        <v>39</v>
      </c>
      <c r="D66" s="125"/>
      <c r="E66" s="17">
        <f>G55</f>
        <v>0</v>
      </c>
      <c r="F66" s="3"/>
      <c r="G66" s="3"/>
      <c r="H66" s="3"/>
      <c r="I66" s="4"/>
    </row>
    <row r="67" spans="2:9" ht="15.75" thickBot="1" x14ac:dyDescent="0.3">
      <c r="B67" s="2"/>
      <c r="C67" s="136" t="s">
        <v>40</v>
      </c>
      <c r="D67" s="138"/>
      <c r="E67" s="34">
        <f>E64-E65-E66</f>
        <v>0</v>
      </c>
      <c r="F67" s="3"/>
      <c r="G67" s="3"/>
      <c r="H67" s="3"/>
      <c r="I67" s="4"/>
    </row>
    <row r="68" spans="2:9" ht="15.75" thickBot="1" x14ac:dyDescent="0.3">
      <c r="B68" s="2"/>
      <c r="C68" s="194" t="s">
        <v>41</v>
      </c>
      <c r="D68" s="195"/>
      <c r="E68" s="41">
        <f>E67*2.5</f>
        <v>0</v>
      </c>
      <c r="F68" s="3"/>
      <c r="G68" s="3"/>
      <c r="H68" s="3"/>
      <c r="I68" s="4"/>
    </row>
    <row r="69" spans="2:9" ht="15.75" thickBot="1" x14ac:dyDescent="0.3">
      <c r="B69" s="2"/>
      <c r="C69" s="42" t="s">
        <v>43</v>
      </c>
      <c r="D69" s="43"/>
      <c r="E69" s="44">
        <f>G60</f>
        <v>0</v>
      </c>
      <c r="F69" s="48"/>
      <c r="G69" s="3"/>
      <c r="H69" s="3"/>
      <c r="I69" s="4"/>
    </row>
    <row r="70" spans="2:9" ht="21.75" thickBot="1" x14ac:dyDescent="0.4">
      <c r="B70" s="2"/>
      <c r="C70" s="196" t="s">
        <v>42</v>
      </c>
      <c r="D70" s="197"/>
      <c r="E70" s="47">
        <f>E68+E69</f>
        <v>0</v>
      </c>
      <c r="F70" s="3"/>
      <c r="G70" s="3"/>
      <c r="H70" s="3"/>
      <c r="I70" s="4"/>
    </row>
    <row r="71" spans="2:9" x14ac:dyDescent="0.25">
      <c r="B71" s="2"/>
      <c r="C71" s="3"/>
      <c r="D71" s="3"/>
      <c r="E71" s="3"/>
      <c r="F71" s="3"/>
      <c r="G71" s="3"/>
      <c r="H71" s="3"/>
      <c r="I71" s="4"/>
    </row>
    <row r="72" spans="2:9" x14ac:dyDescent="0.25">
      <c r="B72" s="2"/>
      <c r="C72" s="18" t="s">
        <v>108</v>
      </c>
      <c r="D72" s="3"/>
      <c r="E72" s="3"/>
      <c r="F72" s="3"/>
      <c r="G72" s="3"/>
      <c r="H72" s="3"/>
      <c r="I72" s="4"/>
    </row>
    <row r="73" spans="2:9" ht="60" customHeight="1" x14ac:dyDescent="0.25">
      <c r="B73" s="2"/>
      <c r="C73" s="164" t="s">
        <v>57</v>
      </c>
      <c r="D73" s="164"/>
      <c r="E73" s="164"/>
      <c r="F73" s="164"/>
      <c r="G73" s="164"/>
      <c r="H73" s="164"/>
      <c r="I73" s="51"/>
    </row>
    <row r="74" spans="2:9" s="49" customFormat="1" ht="18.75" customHeight="1" x14ac:dyDescent="0.25">
      <c r="B74" s="50"/>
      <c r="C74" s="52"/>
      <c r="D74" s="52"/>
      <c r="E74" s="52"/>
      <c r="F74" s="52"/>
      <c r="G74" s="52"/>
      <c r="H74" s="52"/>
      <c r="I74" s="51"/>
    </row>
    <row r="75" spans="2:9" ht="130.5" customHeight="1" x14ac:dyDescent="0.25">
      <c r="B75" s="2"/>
      <c r="C75" s="165" t="s">
        <v>55</v>
      </c>
      <c r="D75" s="165"/>
      <c r="E75" s="165"/>
      <c r="F75" s="165"/>
      <c r="G75" s="165"/>
      <c r="H75" s="165"/>
      <c r="I75" s="4"/>
    </row>
    <row r="76" spans="2:9" ht="17.100000000000001" customHeight="1" x14ac:dyDescent="0.25">
      <c r="B76" s="2"/>
      <c r="C76" s="66"/>
      <c r="D76" s="92" t="s">
        <v>51</v>
      </c>
      <c r="E76" s="92" t="s">
        <v>52</v>
      </c>
      <c r="F76" s="92" t="s">
        <v>53</v>
      </c>
      <c r="G76" s="66"/>
      <c r="H76" s="66"/>
      <c r="I76" s="4"/>
    </row>
    <row r="77" spans="2:9" ht="15.75" thickBot="1" x14ac:dyDescent="0.3">
      <c r="B77" s="19"/>
      <c r="C77" s="20"/>
      <c r="D77" s="20"/>
      <c r="E77" s="20"/>
      <c r="F77" s="20"/>
      <c r="G77" s="20"/>
      <c r="H77" s="20"/>
      <c r="I77" s="21"/>
    </row>
  </sheetData>
  <sheetProtection algorithmName="SHA-512" hashValue="XCFkwJt5uWYoWiEPZ01C0ZY1PKJbZQdUasmGBAfH+cH+KuzN58oMsbbSAGieobGbIpicI8+UvsQeoAAeF+vJRg==" saltValue="O7p9Gok4eV1gPgp39GXdzQ==" spinCount="100000" sheet="1" selectLockedCells="1"/>
  <mergeCells count="41">
    <mergeCell ref="C73:H73"/>
    <mergeCell ref="C75:H75"/>
    <mergeCell ref="C24:E26"/>
    <mergeCell ref="C12:F12"/>
    <mergeCell ref="C13:F13"/>
    <mergeCell ref="C53:H53"/>
    <mergeCell ref="C54:F54"/>
    <mergeCell ref="C46:F46"/>
    <mergeCell ref="C47:F47"/>
    <mergeCell ref="C49:F49"/>
    <mergeCell ref="C48:F48"/>
    <mergeCell ref="G54:H54"/>
    <mergeCell ref="C68:D68"/>
    <mergeCell ref="C70:D70"/>
    <mergeCell ref="C67:D67"/>
    <mergeCell ref="C44:G44"/>
    <mergeCell ref="B2:I2"/>
    <mergeCell ref="C39:D39"/>
    <mergeCell ref="C40:D40"/>
    <mergeCell ref="C33:H33"/>
    <mergeCell ref="C6:H6"/>
    <mergeCell ref="C32:H32"/>
    <mergeCell ref="D9:E9"/>
    <mergeCell ref="G9:H9"/>
    <mergeCell ref="C5:H5"/>
    <mergeCell ref="C22:E22"/>
    <mergeCell ref="C7:H7"/>
    <mergeCell ref="C23:D23"/>
    <mergeCell ref="C55:F55"/>
    <mergeCell ref="G55:H55"/>
    <mergeCell ref="B4:I4"/>
    <mergeCell ref="B3:I3"/>
    <mergeCell ref="C66:D66"/>
    <mergeCell ref="C59:H59"/>
    <mergeCell ref="C64:D64"/>
    <mergeCell ref="C65:D65"/>
    <mergeCell ref="C30:H30"/>
    <mergeCell ref="C63:E63"/>
    <mergeCell ref="C60:F60"/>
    <mergeCell ref="G60:H60"/>
    <mergeCell ref="C45:F45"/>
  </mergeCells>
  <hyperlinks>
    <hyperlink ref="D76" r:id="rId1"/>
    <hyperlink ref="F76" r:id="rId2"/>
    <hyperlink ref="E76" r:id="rId3"/>
  </hyperlinks>
  <pageMargins left="0.7" right="0.7" top="0.75" bottom="0.75" header="0.3" footer="0.3"/>
  <pageSetup scale="4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N79"/>
  <sheetViews>
    <sheetView showGridLines="0" zoomScale="125" zoomScaleNormal="125" workbookViewId="0">
      <selection activeCell="D9" sqref="D9:E9"/>
    </sheetView>
  </sheetViews>
  <sheetFormatPr defaultColWidth="9.140625" defaultRowHeight="15" x14ac:dyDescent="0.25"/>
  <cols>
    <col min="1" max="1" width="3.42578125" style="1" customWidth="1"/>
    <col min="2" max="2" width="9.140625" style="1"/>
    <col min="3" max="3" width="34" style="1" customWidth="1"/>
    <col min="4" max="4" width="34.140625" style="1" customWidth="1"/>
    <col min="5" max="5" width="33" style="1" customWidth="1"/>
    <col min="6" max="6" width="33.7109375" style="1" customWidth="1"/>
    <col min="7" max="7" width="14.42578125" style="1" customWidth="1"/>
    <col min="8" max="8" width="18.28515625" style="1" customWidth="1"/>
    <col min="9" max="9" width="25.85546875" style="1" customWidth="1"/>
    <col min="10" max="12" width="9.140625" style="1"/>
    <col min="13" max="13" width="9.140625" style="1" hidden="1" customWidth="1"/>
    <col min="14" max="14" width="0" style="1" hidden="1" customWidth="1"/>
    <col min="15" max="16384" width="9.140625" style="1"/>
  </cols>
  <sheetData>
    <row r="1" spans="2:14" ht="15.75" thickBot="1" x14ac:dyDescent="0.3"/>
    <row r="2" spans="2:14" ht="38.25" customHeight="1" x14ac:dyDescent="0.25">
      <c r="B2" s="143" t="s">
        <v>69</v>
      </c>
      <c r="C2" s="144"/>
      <c r="D2" s="144"/>
      <c r="E2" s="144"/>
      <c r="F2" s="144"/>
      <c r="G2" s="144"/>
      <c r="H2" s="144"/>
      <c r="I2" s="145"/>
    </row>
    <row r="3" spans="2:14" ht="30" customHeight="1" thickBot="1" x14ac:dyDescent="0.3">
      <c r="B3" s="121" t="s">
        <v>79</v>
      </c>
      <c r="C3" s="122"/>
      <c r="D3" s="122"/>
      <c r="E3" s="122"/>
      <c r="F3" s="122"/>
      <c r="G3" s="122"/>
      <c r="H3" s="122"/>
      <c r="I3" s="123"/>
    </row>
    <row r="4" spans="2:14" ht="15" customHeight="1" x14ac:dyDescent="0.25">
      <c r="B4" s="198"/>
      <c r="C4" s="199"/>
      <c r="D4" s="199"/>
      <c r="E4" s="199"/>
      <c r="F4" s="199"/>
      <c r="G4" s="199"/>
      <c r="H4" s="199"/>
      <c r="I4" s="200"/>
    </row>
    <row r="5" spans="2:14" ht="29.45" customHeight="1" x14ac:dyDescent="0.25">
      <c r="B5" s="101"/>
      <c r="C5" s="158" t="s">
        <v>70</v>
      </c>
      <c r="D5" s="158"/>
      <c r="E5" s="158"/>
      <c r="F5" s="158"/>
      <c r="G5" s="158"/>
      <c r="H5" s="158"/>
      <c r="I5" s="102"/>
    </row>
    <row r="6" spans="2:14" ht="17.25" customHeight="1" x14ac:dyDescent="0.25">
      <c r="B6" s="101"/>
      <c r="C6" s="153"/>
      <c r="D6" s="153"/>
      <c r="E6" s="153"/>
      <c r="F6" s="153"/>
      <c r="G6" s="153"/>
      <c r="H6" s="153"/>
      <c r="I6" s="102"/>
    </row>
    <row r="7" spans="2:14" ht="55.5" customHeight="1" x14ac:dyDescent="0.3">
      <c r="B7" s="2"/>
      <c r="C7" s="158" t="s">
        <v>101</v>
      </c>
      <c r="D7" s="158"/>
      <c r="E7" s="158"/>
      <c r="F7" s="158"/>
      <c r="G7" s="158"/>
      <c r="H7" s="158"/>
      <c r="I7" s="4"/>
    </row>
    <row r="8" spans="2:14" ht="15.75" thickBot="1" x14ac:dyDescent="0.3">
      <c r="B8" s="2"/>
      <c r="C8" s="3"/>
      <c r="D8" s="3"/>
      <c r="E8" s="3"/>
      <c r="F8" s="3"/>
      <c r="G8" s="3"/>
      <c r="H8" s="3"/>
      <c r="I8" s="4"/>
    </row>
    <row r="9" spans="2:14" ht="21.75" thickBot="1" x14ac:dyDescent="0.4">
      <c r="B9" s="2"/>
      <c r="C9" s="45" t="s">
        <v>7</v>
      </c>
      <c r="D9" s="154"/>
      <c r="E9" s="155"/>
      <c r="F9" s="46" t="s">
        <v>12</v>
      </c>
      <c r="G9" s="156"/>
      <c r="H9" s="157"/>
      <c r="I9" s="4"/>
    </row>
    <row r="10" spans="2:14" x14ac:dyDescent="0.25">
      <c r="B10" s="2"/>
      <c r="C10" s="3"/>
      <c r="D10" s="3"/>
      <c r="E10" s="3"/>
      <c r="F10" s="3"/>
      <c r="G10" s="3"/>
      <c r="H10" s="3"/>
      <c r="I10" s="4"/>
      <c r="M10" s="1">
        <v>3</v>
      </c>
      <c r="N10" s="1" t="s">
        <v>8</v>
      </c>
    </row>
    <row r="11" spans="2:14" ht="15.75" thickBot="1" x14ac:dyDescent="0.3">
      <c r="B11" s="2"/>
      <c r="C11" s="3"/>
      <c r="D11" s="3"/>
      <c r="E11" s="3"/>
      <c r="F11" s="3"/>
      <c r="G11" s="3"/>
      <c r="H11" s="3"/>
      <c r="I11" s="4"/>
      <c r="M11" s="1">
        <v>4</v>
      </c>
      <c r="N11" s="1" t="s">
        <v>68</v>
      </c>
    </row>
    <row r="12" spans="2:14" ht="20.25" customHeight="1" x14ac:dyDescent="0.25">
      <c r="B12" s="2"/>
      <c r="C12" s="175" t="s">
        <v>47</v>
      </c>
      <c r="D12" s="176"/>
      <c r="E12" s="176"/>
      <c r="F12" s="177"/>
      <c r="G12" s="63"/>
      <c r="H12" s="63"/>
      <c r="I12" s="4"/>
      <c r="M12" s="1">
        <v>5</v>
      </c>
    </row>
    <row r="13" spans="2:14" ht="16.5" customHeight="1" thickBot="1" x14ac:dyDescent="0.3">
      <c r="B13" s="2"/>
      <c r="C13" s="178" t="s">
        <v>94</v>
      </c>
      <c r="D13" s="179"/>
      <c r="E13" s="179"/>
      <c r="F13" s="180"/>
      <c r="G13" s="62"/>
      <c r="H13" s="62"/>
      <c r="I13" s="4"/>
      <c r="M13" s="1">
        <v>6</v>
      </c>
    </row>
    <row r="14" spans="2:14" ht="15.75" thickBot="1" x14ac:dyDescent="0.3">
      <c r="B14" s="2"/>
      <c r="C14" s="56" t="s">
        <v>48</v>
      </c>
      <c r="D14" s="58" t="s">
        <v>49</v>
      </c>
      <c r="E14" s="57" t="s">
        <v>48</v>
      </c>
      <c r="F14" s="61" t="s">
        <v>49</v>
      </c>
      <c r="G14" s="64"/>
      <c r="H14" s="64"/>
      <c r="I14" s="4"/>
      <c r="M14" s="1">
        <v>7</v>
      </c>
    </row>
    <row r="15" spans="2:14" x14ac:dyDescent="0.25">
      <c r="B15" s="2"/>
      <c r="C15" s="69">
        <v>1</v>
      </c>
      <c r="D15" s="70"/>
      <c r="E15" s="71">
        <v>6</v>
      </c>
      <c r="F15" s="72"/>
      <c r="G15" s="65"/>
      <c r="H15" s="65"/>
      <c r="I15" s="4"/>
      <c r="M15" s="1">
        <v>8</v>
      </c>
    </row>
    <row r="16" spans="2:14" x14ac:dyDescent="0.25">
      <c r="B16" s="2"/>
      <c r="C16" s="73">
        <v>2</v>
      </c>
      <c r="D16" s="74"/>
      <c r="E16" s="75">
        <v>7</v>
      </c>
      <c r="F16" s="76"/>
      <c r="G16" s="65"/>
      <c r="H16" s="65"/>
      <c r="I16" s="4"/>
      <c r="M16" s="1">
        <v>9</v>
      </c>
    </row>
    <row r="17" spans="2:13" x14ac:dyDescent="0.25">
      <c r="B17" s="2"/>
      <c r="C17" s="77">
        <v>3</v>
      </c>
      <c r="D17" s="78"/>
      <c r="E17" s="79">
        <v>8</v>
      </c>
      <c r="F17" s="80"/>
      <c r="G17" s="60"/>
      <c r="H17" s="60"/>
      <c r="I17" s="4"/>
      <c r="M17" s="1">
        <v>10</v>
      </c>
    </row>
    <row r="18" spans="2:13" x14ac:dyDescent="0.25">
      <c r="B18" s="2"/>
      <c r="C18" s="77">
        <v>4</v>
      </c>
      <c r="D18" s="78"/>
      <c r="E18" s="79">
        <v>9</v>
      </c>
      <c r="F18" s="80"/>
      <c r="G18" s="60"/>
      <c r="H18" s="60"/>
      <c r="I18" s="4"/>
      <c r="M18" s="1">
        <v>11</v>
      </c>
    </row>
    <row r="19" spans="2:13" ht="15.75" thickBot="1" x14ac:dyDescent="0.3">
      <c r="B19" s="2"/>
      <c r="C19" s="81">
        <v>5</v>
      </c>
      <c r="D19" s="82"/>
      <c r="E19" s="83">
        <v>10</v>
      </c>
      <c r="F19" s="84"/>
      <c r="G19" s="65"/>
      <c r="H19" s="65"/>
      <c r="I19" s="4"/>
      <c r="M19" s="1">
        <v>12</v>
      </c>
    </row>
    <row r="20" spans="2:13" x14ac:dyDescent="0.25">
      <c r="B20" s="2"/>
      <c r="C20" s="59"/>
      <c r="D20" s="59"/>
      <c r="E20" s="59"/>
      <c r="F20" s="59"/>
      <c r="G20" s="60"/>
      <c r="H20" s="60"/>
      <c r="I20" s="4"/>
      <c r="M20" s="1">
        <v>13</v>
      </c>
    </row>
    <row r="21" spans="2:13" ht="15.75" thickBot="1" x14ac:dyDescent="0.3">
      <c r="B21" s="2"/>
      <c r="C21" s="3"/>
      <c r="D21" s="3"/>
      <c r="E21" s="3"/>
      <c r="F21" s="3"/>
      <c r="G21" s="3"/>
      <c r="H21" s="3" t="s">
        <v>60</v>
      </c>
      <c r="I21" s="4"/>
    </row>
    <row r="22" spans="2:13" ht="16.5" thickBot="1" x14ac:dyDescent="0.3">
      <c r="B22" s="2"/>
      <c r="C22" s="159" t="s">
        <v>30</v>
      </c>
      <c r="D22" s="160"/>
      <c r="E22" s="161"/>
      <c r="F22" s="53"/>
      <c r="G22" s="53"/>
      <c r="H22" s="53"/>
      <c r="I22" s="54"/>
    </row>
    <row r="23" spans="2:13" ht="15.75" thickBot="1" x14ac:dyDescent="0.3">
      <c r="B23" s="2"/>
      <c r="C23" s="162" t="s">
        <v>31</v>
      </c>
      <c r="D23" s="163"/>
      <c r="E23" s="85">
        <v>0</v>
      </c>
      <c r="F23" s="53"/>
      <c r="G23" s="53"/>
      <c r="H23" s="53"/>
      <c r="I23" s="54"/>
    </row>
    <row r="24" spans="2:13" x14ac:dyDescent="0.25">
      <c r="B24" s="2"/>
      <c r="C24" s="201" t="s">
        <v>67</v>
      </c>
      <c r="D24" s="167"/>
      <c r="E24" s="168"/>
      <c r="F24" s="53"/>
      <c r="G24" s="53"/>
      <c r="H24" s="53"/>
      <c r="I24" s="54"/>
    </row>
    <row r="25" spans="2:13" x14ac:dyDescent="0.25">
      <c r="B25" s="2"/>
      <c r="C25" s="169"/>
      <c r="D25" s="170"/>
      <c r="E25" s="171"/>
      <c r="F25" s="53"/>
      <c r="G25" s="53"/>
      <c r="H25" s="53"/>
      <c r="I25" s="54"/>
    </row>
    <row r="26" spans="2:13" ht="15.75" thickBot="1" x14ac:dyDescent="0.3">
      <c r="B26" s="2"/>
      <c r="C26" s="172"/>
      <c r="D26" s="173"/>
      <c r="E26" s="174"/>
      <c r="F26" s="53"/>
      <c r="G26" s="53"/>
      <c r="H26" s="53"/>
      <c r="I26" s="54"/>
    </row>
    <row r="27" spans="2:13" x14ac:dyDescent="0.25">
      <c r="B27" s="2"/>
      <c r="C27" s="3"/>
      <c r="D27" s="3"/>
      <c r="E27" s="3"/>
      <c r="F27" s="53"/>
      <c r="G27" s="53"/>
      <c r="H27" s="53"/>
      <c r="I27" s="54"/>
    </row>
    <row r="28" spans="2:13" ht="15.75" thickBot="1" x14ac:dyDescent="0.3">
      <c r="B28" s="2"/>
      <c r="C28" s="3"/>
      <c r="D28" s="3"/>
      <c r="E28" s="3"/>
      <c r="F28" s="53"/>
      <c r="G28" s="53"/>
      <c r="H28" s="53"/>
      <c r="I28" s="54"/>
    </row>
    <row r="29" spans="2:13" ht="21.75" thickBot="1" x14ac:dyDescent="0.4">
      <c r="B29" s="2"/>
      <c r="C29" s="40" t="s">
        <v>32</v>
      </c>
      <c r="D29" s="3"/>
      <c r="E29" s="3"/>
      <c r="F29" s="3"/>
      <c r="G29" s="3"/>
      <c r="H29" s="3"/>
      <c r="I29" s="4"/>
    </row>
    <row r="30" spans="2:13" ht="48" customHeight="1" x14ac:dyDescent="0.25">
      <c r="B30" s="2"/>
      <c r="C30" s="133" t="s">
        <v>104</v>
      </c>
      <c r="D30" s="134"/>
      <c r="E30" s="134"/>
      <c r="F30" s="134"/>
      <c r="G30" s="134"/>
      <c r="H30" s="135"/>
      <c r="I30" s="4"/>
    </row>
    <row r="31" spans="2:13" ht="15.75" thickBot="1" x14ac:dyDescent="0.3">
      <c r="B31" s="2"/>
      <c r="C31" s="2"/>
      <c r="D31" s="3"/>
      <c r="E31" s="3"/>
      <c r="F31" s="3"/>
      <c r="G31" s="3"/>
      <c r="H31" s="4"/>
      <c r="I31" s="4"/>
    </row>
    <row r="32" spans="2:13" ht="15.75" x14ac:dyDescent="0.25">
      <c r="B32" s="2"/>
      <c r="C32" s="126" t="s">
        <v>36</v>
      </c>
      <c r="D32" s="127"/>
      <c r="E32" s="127"/>
      <c r="F32" s="127"/>
      <c r="G32" s="127"/>
      <c r="H32" s="128"/>
      <c r="I32" s="4"/>
    </row>
    <row r="33" spans="2:9" ht="31.5" customHeight="1" thickBot="1" x14ac:dyDescent="0.3">
      <c r="B33" s="2"/>
      <c r="C33" s="150" t="s">
        <v>54</v>
      </c>
      <c r="D33" s="151"/>
      <c r="E33" s="151"/>
      <c r="F33" s="151"/>
      <c r="G33" s="151"/>
      <c r="H33" s="152"/>
      <c r="I33" s="4"/>
    </row>
    <row r="34" spans="2:9" ht="29.1" customHeight="1" thickBot="1" x14ac:dyDescent="0.3">
      <c r="B34" s="2"/>
      <c r="C34" s="37" t="s">
        <v>2</v>
      </c>
      <c r="D34" s="55" t="s">
        <v>45</v>
      </c>
      <c r="E34" s="38" t="s">
        <v>66</v>
      </c>
      <c r="F34" s="38" t="s">
        <v>65</v>
      </c>
      <c r="G34" s="38" t="s">
        <v>3</v>
      </c>
      <c r="H34" s="39" t="s">
        <v>5</v>
      </c>
      <c r="I34" s="4"/>
    </row>
    <row r="35" spans="2:9" x14ac:dyDescent="0.25">
      <c r="B35" s="2"/>
      <c r="C35" s="5" t="s">
        <v>64</v>
      </c>
      <c r="D35" s="86"/>
      <c r="E35" s="88">
        <v>0</v>
      </c>
      <c r="F35" s="88">
        <v>0</v>
      </c>
      <c r="G35" s="87">
        <v>0</v>
      </c>
      <c r="H35" s="6">
        <f>SUM(E35:G35)</f>
        <v>0</v>
      </c>
      <c r="I35" s="4"/>
    </row>
    <row r="36" spans="2:9" x14ac:dyDescent="0.25">
      <c r="B36" s="2"/>
      <c r="C36" s="97">
        <v>43525</v>
      </c>
      <c r="D36" s="74"/>
      <c r="E36" s="88">
        <v>0</v>
      </c>
      <c r="F36" s="88">
        <v>0</v>
      </c>
      <c r="G36" s="88">
        <v>0</v>
      </c>
      <c r="H36" s="8">
        <f>SUM(E36:G36)</f>
        <v>0</v>
      </c>
      <c r="I36" s="4"/>
    </row>
    <row r="37" spans="2:9" x14ac:dyDescent="0.25">
      <c r="B37" s="2"/>
      <c r="C37" s="97">
        <v>43556</v>
      </c>
      <c r="D37" s="74"/>
      <c r="E37" s="88">
        <v>0</v>
      </c>
      <c r="F37" s="88">
        <v>0</v>
      </c>
      <c r="G37" s="88">
        <v>0</v>
      </c>
      <c r="H37" s="8">
        <f>SUM(E37:G37)</f>
        <v>0</v>
      </c>
      <c r="I37" s="4"/>
    </row>
    <row r="38" spans="2:9" x14ac:dyDescent="0.25">
      <c r="B38" s="2"/>
      <c r="C38" s="96">
        <v>43586</v>
      </c>
      <c r="D38" s="78"/>
      <c r="E38" s="88">
        <v>0</v>
      </c>
      <c r="F38" s="89">
        <v>0</v>
      </c>
      <c r="G38" s="89">
        <v>0</v>
      </c>
      <c r="H38" s="8">
        <f>SUM(E38:G38)</f>
        <v>0</v>
      </c>
      <c r="I38" s="4"/>
    </row>
    <row r="39" spans="2:9" ht="15.75" thickBot="1" x14ac:dyDescent="0.3">
      <c r="B39" s="2"/>
      <c r="C39" s="96">
        <v>43617</v>
      </c>
      <c r="D39" s="78"/>
      <c r="E39" s="88">
        <v>0</v>
      </c>
      <c r="F39" s="89">
        <v>0</v>
      </c>
      <c r="G39" s="89">
        <v>0</v>
      </c>
      <c r="H39" s="10">
        <f>SUM(E39:G39)</f>
        <v>0</v>
      </c>
      <c r="I39" s="4"/>
    </row>
    <row r="40" spans="2:9" ht="15.75" thickBot="1" x14ac:dyDescent="0.3">
      <c r="B40" s="2"/>
      <c r="C40" s="202" t="str">
        <f>IF(H35&lt;=0,"Total for 4.0 Months","Total for 4.5 Months")</f>
        <v>Total for 4.0 Months</v>
      </c>
      <c r="D40" s="203"/>
      <c r="E40" s="11">
        <f>SUM(E35:E39)</f>
        <v>0</v>
      </c>
      <c r="F40" s="11">
        <f>SUM(F35:F39)</f>
        <v>0</v>
      </c>
      <c r="G40" s="11">
        <f>SUM(G35:G39)</f>
        <v>0</v>
      </c>
      <c r="H40" s="12">
        <f>SUM(H35:H39)</f>
        <v>0</v>
      </c>
      <c r="I40" s="4"/>
    </row>
    <row r="41" spans="2:9" ht="15.75" thickBot="1" x14ac:dyDescent="0.3">
      <c r="B41" s="2"/>
      <c r="C41" s="148" t="s">
        <v>6</v>
      </c>
      <c r="D41" s="149"/>
      <c r="E41" s="36">
        <f>IF(E35=0,(E40/4),(E40/4.5))</f>
        <v>0</v>
      </c>
      <c r="F41" s="36">
        <f>IF(F35=0,(F40/4),(F40/4.5))</f>
        <v>0</v>
      </c>
      <c r="G41" s="36">
        <f>IF(G35=0,(G40/4),(G40/4.5))</f>
        <v>0</v>
      </c>
      <c r="H41" s="36">
        <f>IF(H35=0,(H40/4),(H40/4.5))</f>
        <v>0</v>
      </c>
      <c r="I41" s="4"/>
    </row>
    <row r="42" spans="2:9" x14ac:dyDescent="0.25">
      <c r="B42" s="2"/>
      <c r="C42" s="3"/>
      <c r="D42" s="3"/>
      <c r="E42" s="3"/>
      <c r="F42" s="3"/>
      <c r="G42" s="3"/>
      <c r="H42" s="3"/>
      <c r="I42" s="4"/>
    </row>
    <row r="43" spans="2:9" ht="15.75" thickBot="1" x14ac:dyDescent="0.3">
      <c r="B43" s="2"/>
      <c r="C43" s="3"/>
      <c r="D43" s="3"/>
      <c r="E43" s="3"/>
      <c r="F43" s="3"/>
      <c r="G43" s="3"/>
      <c r="H43" s="3"/>
      <c r="I43" s="4"/>
    </row>
    <row r="44" spans="2:9" ht="21.75" thickBot="1" x14ac:dyDescent="0.4">
      <c r="B44" s="2"/>
      <c r="C44" s="40" t="s">
        <v>33</v>
      </c>
      <c r="D44" s="3"/>
      <c r="E44" s="3"/>
      <c r="F44" s="3"/>
      <c r="G44" s="3"/>
      <c r="H44" s="3"/>
      <c r="I44" s="4"/>
    </row>
    <row r="45" spans="2:9" ht="15.75" x14ac:dyDescent="0.25">
      <c r="B45" s="2"/>
      <c r="C45" s="126" t="s">
        <v>71</v>
      </c>
      <c r="D45" s="127"/>
      <c r="E45" s="127"/>
      <c r="F45" s="127"/>
      <c r="G45" s="128"/>
      <c r="H45" s="3"/>
      <c r="I45" s="4"/>
    </row>
    <row r="46" spans="2:9" ht="16.5" thickBot="1" x14ac:dyDescent="0.3">
      <c r="B46" s="2"/>
      <c r="C46" s="204" t="str">
        <f>IF(H35&lt;=0,"(or $33,333 during the period from March 1, 2019 - June 30, 2019)","(or $37,500 during the period from February 15, 2019 - June 30, 2019)")</f>
        <v>(or $33,333 during the period from March 1, 2019 - June 30, 2019)</v>
      </c>
      <c r="D46" s="205"/>
      <c r="E46" s="205"/>
      <c r="F46" s="205"/>
      <c r="G46" s="206"/>
      <c r="H46" s="3"/>
      <c r="I46" s="4"/>
    </row>
    <row r="47" spans="2:9" x14ac:dyDescent="0.25">
      <c r="B47" s="2"/>
      <c r="C47" s="207" t="str">
        <f>IF(H35&lt;=0,"Total Number of Employees that made more than $33,333 during this 4.0 month period","Total Number of Employees that made more than $37,500 during this 4.5 month period")</f>
        <v>Total Number of Employees that made more than $33,333 during this 4.0 month period</v>
      </c>
      <c r="D47" s="208"/>
      <c r="E47" s="208"/>
      <c r="F47" s="208"/>
      <c r="G47" s="95">
        <v>0</v>
      </c>
      <c r="H47" s="3"/>
      <c r="I47" s="4"/>
    </row>
    <row r="48" spans="2:9" x14ac:dyDescent="0.25">
      <c r="B48" s="2"/>
      <c r="C48" s="209" t="str">
        <f>IF(H35&lt;=0,"Total sum of the income for the employees who made more than $33,333 during the 4.0 month period (Income earned during 4.0 Month Period)","Total sum of the income for the employees who made more than $37,500 during the 4.5 month period (Income earned during 4.5 Month Period)")</f>
        <v>Total sum of the income for the employees who made more than $33,333 during the 4.0 month period (Income earned during 4.0 Month Period)</v>
      </c>
      <c r="D48" s="210"/>
      <c r="E48" s="210"/>
      <c r="F48" s="210"/>
      <c r="G48" s="91">
        <v>0</v>
      </c>
      <c r="H48" s="3"/>
      <c r="I48" s="4"/>
    </row>
    <row r="49" spans="2:9" x14ac:dyDescent="0.25">
      <c r="B49" s="2"/>
      <c r="C49" s="211" t="str">
        <f>IF(H35&lt;=0,"Average Monthly Wages of Employees who made more than $33,333 during the 4.0 month period ($100K Annualized)","Average Monthly Wages of Employees who made more than $37,500 during the 4.5 month period ($100K Annualized)")</f>
        <v>Average Monthly Wages of Employees who made more than $33,333 during the 4.0 month period ($100K Annualized)</v>
      </c>
      <c r="D49" s="212"/>
      <c r="E49" s="212"/>
      <c r="F49" s="213"/>
      <c r="G49" s="13">
        <f>IF(H35&lt;=0,G48/4,G48/4.5)</f>
        <v>0</v>
      </c>
      <c r="H49" s="3"/>
      <c r="I49" s="4"/>
    </row>
    <row r="50" spans="2:9" ht="15.75" thickBot="1" x14ac:dyDescent="0.3">
      <c r="B50" s="2"/>
      <c r="C50" s="189" t="s">
        <v>11</v>
      </c>
      <c r="D50" s="190"/>
      <c r="E50" s="190"/>
      <c r="F50" s="191"/>
      <c r="G50" s="94">
        <f>G47*8333.33</f>
        <v>0</v>
      </c>
      <c r="H50" s="3"/>
      <c r="I50" s="4"/>
    </row>
    <row r="51" spans="2:9" ht="15.75" thickBot="1" x14ac:dyDescent="0.3">
      <c r="B51" s="2"/>
      <c r="C51" s="186" t="s">
        <v>63</v>
      </c>
      <c r="D51" s="187"/>
      <c r="E51" s="187"/>
      <c r="F51" s="188"/>
      <c r="G51" s="35">
        <f>G49-G50</f>
        <v>0</v>
      </c>
      <c r="H51" s="3"/>
      <c r="I51" s="4"/>
    </row>
    <row r="52" spans="2:9" x14ac:dyDescent="0.25">
      <c r="B52" s="2"/>
      <c r="C52" s="3"/>
      <c r="D52" s="3"/>
      <c r="E52" s="3"/>
      <c r="F52" s="3"/>
      <c r="G52" s="3"/>
      <c r="H52" s="3"/>
      <c r="I52" s="4"/>
    </row>
    <row r="53" spans="2:9" ht="15.75" thickBot="1" x14ac:dyDescent="0.3">
      <c r="B53" s="2"/>
      <c r="C53" s="3"/>
      <c r="D53" s="3"/>
      <c r="E53" s="3"/>
      <c r="F53" s="3"/>
      <c r="G53" s="93"/>
      <c r="H53" s="3"/>
      <c r="I53" s="4"/>
    </row>
    <row r="54" spans="2:9" ht="21.75" thickBot="1" x14ac:dyDescent="0.4">
      <c r="B54" s="2"/>
      <c r="C54" s="40" t="s">
        <v>34</v>
      </c>
      <c r="D54" s="3"/>
      <c r="E54" s="3"/>
      <c r="F54" s="3"/>
      <c r="G54" s="3"/>
      <c r="H54" s="3"/>
      <c r="I54" s="4"/>
    </row>
    <row r="55" spans="2:9" ht="16.5" thickBot="1" x14ac:dyDescent="0.3">
      <c r="B55" s="2"/>
      <c r="C55" s="159" t="s">
        <v>29</v>
      </c>
      <c r="D55" s="160"/>
      <c r="E55" s="160"/>
      <c r="F55" s="160"/>
      <c r="G55" s="160"/>
      <c r="H55" s="161"/>
      <c r="I55" s="4"/>
    </row>
    <row r="56" spans="2:9" ht="15.75" thickBot="1" x14ac:dyDescent="0.3">
      <c r="B56" s="2"/>
      <c r="C56" s="181" t="s">
        <v>62</v>
      </c>
      <c r="D56" s="182"/>
      <c r="E56" s="182"/>
      <c r="F56" s="182"/>
      <c r="G56" s="192">
        <v>0</v>
      </c>
      <c r="H56" s="193"/>
      <c r="I56" s="4"/>
    </row>
    <row r="57" spans="2:9" ht="15.75" thickBot="1" x14ac:dyDescent="0.3">
      <c r="B57" s="2"/>
      <c r="C57" s="114" t="s">
        <v>14</v>
      </c>
      <c r="D57" s="115"/>
      <c r="E57" s="115"/>
      <c r="F57" s="115"/>
      <c r="G57" s="116">
        <f>G56/12</f>
        <v>0</v>
      </c>
      <c r="H57" s="117"/>
      <c r="I57" s="4"/>
    </row>
    <row r="58" spans="2:9" x14ac:dyDescent="0.25">
      <c r="B58" s="2"/>
      <c r="C58" s="3"/>
      <c r="D58" s="3"/>
      <c r="E58" s="3"/>
      <c r="F58" s="3"/>
      <c r="G58" s="3"/>
      <c r="H58" s="3"/>
      <c r="I58" s="4"/>
    </row>
    <row r="59" spans="2:9" ht="15.75" thickBot="1" x14ac:dyDescent="0.3">
      <c r="B59" s="2"/>
      <c r="C59" s="3"/>
      <c r="D59" s="3"/>
      <c r="E59" s="3"/>
      <c r="F59" s="3"/>
      <c r="G59" s="3"/>
      <c r="H59" s="3"/>
      <c r="I59" s="4"/>
    </row>
    <row r="60" spans="2:9" ht="21.75" thickBot="1" x14ac:dyDescent="0.4">
      <c r="B60" s="2"/>
      <c r="C60" s="40" t="s">
        <v>35</v>
      </c>
      <c r="D60" s="3"/>
      <c r="E60" s="3"/>
      <c r="F60" s="3"/>
      <c r="G60" s="3"/>
      <c r="H60" s="3"/>
      <c r="I60" s="4"/>
    </row>
    <row r="61" spans="2:9" ht="16.5" thickBot="1" x14ac:dyDescent="0.3">
      <c r="B61" s="2"/>
      <c r="C61" s="126" t="s">
        <v>44</v>
      </c>
      <c r="D61" s="127"/>
      <c r="E61" s="127"/>
      <c r="F61" s="127"/>
      <c r="G61" s="127"/>
      <c r="H61" s="128"/>
      <c r="I61" s="4"/>
    </row>
    <row r="62" spans="2:9" ht="15.75" thickBot="1" x14ac:dyDescent="0.3">
      <c r="B62" s="2"/>
      <c r="C62" s="136" t="s">
        <v>17</v>
      </c>
      <c r="D62" s="137"/>
      <c r="E62" s="137"/>
      <c r="F62" s="138"/>
      <c r="G62" s="139">
        <v>0</v>
      </c>
      <c r="H62" s="140"/>
      <c r="I62" s="4"/>
    </row>
    <row r="63" spans="2:9" x14ac:dyDescent="0.25">
      <c r="B63" s="2"/>
      <c r="C63" s="3"/>
      <c r="D63" s="3"/>
      <c r="E63" s="3"/>
      <c r="F63" s="3"/>
      <c r="G63" s="3"/>
      <c r="H63" s="3"/>
      <c r="I63" s="4"/>
    </row>
    <row r="64" spans="2:9" ht="15.75" thickBot="1" x14ac:dyDescent="0.3">
      <c r="B64" s="2"/>
      <c r="C64" s="3"/>
      <c r="D64" s="3"/>
      <c r="E64" s="3"/>
      <c r="F64" s="3"/>
      <c r="G64" s="3"/>
      <c r="H64" s="3"/>
      <c r="I64" s="4"/>
    </row>
    <row r="65" spans="2:9" ht="16.5" thickBot="1" x14ac:dyDescent="0.3">
      <c r="B65" s="2"/>
      <c r="C65" s="126" t="s">
        <v>13</v>
      </c>
      <c r="D65" s="127"/>
      <c r="E65" s="128"/>
      <c r="F65" s="3"/>
      <c r="G65" s="3"/>
      <c r="H65" s="3"/>
      <c r="I65" s="4"/>
    </row>
    <row r="66" spans="2:9" x14ac:dyDescent="0.25">
      <c r="B66" s="2"/>
      <c r="C66" s="129" t="s">
        <v>37</v>
      </c>
      <c r="D66" s="130"/>
      <c r="E66" s="15">
        <f>H41</f>
        <v>0</v>
      </c>
      <c r="F66" s="3"/>
      <c r="G66" s="3"/>
      <c r="H66" s="3"/>
      <c r="I66" s="4"/>
    </row>
    <row r="67" spans="2:9" x14ac:dyDescent="0.25">
      <c r="B67" s="2"/>
      <c r="C67" s="131" t="s">
        <v>61</v>
      </c>
      <c r="D67" s="132"/>
      <c r="E67" s="16">
        <f>G51</f>
        <v>0</v>
      </c>
      <c r="F67" s="3"/>
      <c r="G67" s="3"/>
      <c r="H67" s="3"/>
      <c r="I67" s="4"/>
    </row>
    <row r="68" spans="2:9" ht="30" customHeight="1" thickBot="1" x14ac:dyDescent="0.3">
      <c r="B68" s="2"/>
      <c r="C68" s="124" t="s">
        <v>39</v>
      </c>
      <c r="D68" s="125"/>
      <c r="E68" s="17">
        <f>G57</f>
        <v>0</v>
      </c>
      <c r="F68" s="3"/>
      <c r="G68" s="3"/>
      <c r="H68" s="3"/>
      <c r="I68" s="4"/>
    </row>
    <row r="69" spans="2:9" ht="15.75" thickBot="1" x14ac:dyDescent="0.3">
      <c r="B69" s="2"/>
      <c r="C69" s="136" t="s">
        <v>40</v>
      </c>
      <c r="D69" s="138"/>
      <c r="E69" s="34">
        <f>E66-E67-E68</f>
        <v>0</v>
      </c>
      <c r="F69" s="3"/>
      <c r="G69" s="3"/>
      <c r="H69" s="3"/>
      <c r="I69" s="4"/>
    </row>
    <row r="70" spans="2:9" ht="15.75" thickBot="1" x14ac:dyDescent="0.3">
      <c r="B70" s="2"/>
      <c r="C70" s="194" t="s">
        <v>41</v>
      </c>
      <c r="D70" s="195"/>
      <c r="E70" s="41">
        <f>E69*2.5</f>
        <v>0</v>
      </c>
      <c r="F70" s="3"/>
      <c r="G70" s="3"/>
      <c r="H70" s="3"/>
      <c r="I70" s="4"/>
    </row>
    <row r="71" spans="2:9" ht="15.75" thickBot="1" x14ac:dyDescent="0.3">
      <c r="B71" s="2"/>
      <c r="C71" s="42" t="s">
        <v>43</v>
      </c>
      <c r="D71" s="43"/>
      <c r="E71" s="44">
        <f>G62</f>
        <v>0</v>
      </c>
      <c r="F71" s="48"/>
      <c r="G71" s="3"/>
      <c r="H71" s="3" t="s">
        <v>60</v>
      </c>
      <c r="I71" s="4"/>
    </row>
    <row r="72" spans="2:9" ht="21.75" thickBot="1" x14ac:dyDescent="0.4">
      <c r="B72" s="2"/>
      <c r="C72" s="196" t="s">
        <v>42</v>
      </c>
      <c r="D72" s="197"/>
      <c r="E72" s="47">
        <f>E70+E71</f>
        <v>0</v>
      </c>
      <c r="F72" s="3"/>
      <c r="G72" s="3"/>
      <c r="H72" s="3"/>
      <c r="I72" s="4"/>
    </row>
    <row r="73" spans="2:9" x14ac:dyDescent="0.25">
      <c r="B73" s="2"/>
      <c r="C73" s="3" t="s">
        <v>60</v>
      </c>
      <c r="D73" s="3"/>
      <c r="E73" s="3"/>
      <c r="F73" s="3"/>
      <c r="G73" s="3"/>
      <c r="H73" s="3"/>
      <c r="I73" s="4"/>
    </row>
    <row r="74" spans="2:9" x14ac:dyDescent="0.25">
      <c r="B74" s="2"/>
      <c r="C74" s="18" t="s">
        <v>108</v>
      </c>
      <c r="D74" s="3"/>
      <c r="E74" s="3"/>
      <c r="F74" s="3"/>
      <c r="G74" s="3"/>
      <c r="H74" s="3"/>
      <c r="I74" s="4"/>
    </row>
    <row r="75" spans="2:9" ht="60" customHeight="1" x14ac:dyDescent="0.25">
      <c r="B75" s="2"/>
      <c r="C75" s="164" t="s">
        <v>59</v>
      </c>
      <c r="D75" s="164"/>
      <c r="E75" s="164"/>
      <c r="F75" s="164"/>
      <c r="G75" s="164"/>
      <c r="H75" s="164"/>
      <c r="I75" s="51"/>
    </row>
    <row r="76" spans="2:9" ht="18" customHeight="1" x14ac:dyDescent="0.25">
      <c r="B76" s="2"/>
      <c r="C76" s="100"/>
      <c r="D76" s="100"/>
      <c r="E76" s="100"/>
      <c r="F76" s="100"/>
      <c r="G76" s="100"/>
      <c r="H76" s="100"/>
      <c r="I76" s="51"/>
    </row>
    <row r="77" spans="2:9" ht="111.75" customHeight="1" x14ac:dyDescent="0.25">
      <c r="B77" s="2"/>
      <c r="C77" s="214" t="s">
        <v>55</v>
      </c>
      <c r="D77" s="214"/>
      <c r="E77" s="214"/>
      <c r="F77" s="214"/>
      <c r="G77" s="214"/>
      <c r="H77" s="214"/>
      <c r="I77" s="51"/>
    </row>
    <row r="78" spans="2:9" ht="21.75" customHeight="1" x14ac:dyDescent="0.25">
      <c r="B78" s="2"/>
      <c r="C78" s="66"/>
      <c r="D78" s="92" t="s">
        <v>51</v>
      </c>
      <c r="E78" s="92" t="s">
        <v>52</v>
      </c>
      <c r="F78" s="92" t="s">
        <v>53</v>
      </c>
      <c r="G78" s="66"/>
      <c r="H78" s="66"/>
      <c r="I78" s="4"/>
    </row>
    <row r="79" spans="2:9" ht="14.25" customHeight="1" thickBot="1" x14ac:dyDescent="0.3">
      <c r="B79" s="19"/>
      <c r="C79" s="98"/>
      <c r="D79" s="99"/>
      <c r="E79" s="99"/>
      <c r="F79" s="99"/>
      <c r="G79" s="98"/>
      <c r="H79" s="98"/>
      <c r="I79" s="21"/>
    </row>
  </sheetData>
  <sheetProtection algorithmName="SHA-512" hashValue="LY9m0KW8nt7BHP/bvKGpVQmBU/yZPvmsNYRvdUeZ9Oeiprpsf0/spMit+aqLOJx9erCeFWXCB2YwCkL/vaEqiA==" saltValue="e0BSCbVIKDpdSLIPMjKLlg==" spinCount="100000" sheet="1" selectLockedCells="1"/>
  <mergeCells count="42">
    <mergeCell ref="C77:H77"/>
    <mergeCell ref="C61:H61"/>
    <mergeCell ref="C62:F62"/>
    <mergeCell ref="G62:H62"/>
    <mergeCell ref="C65:E65"/>
    <mergeCell ref="C66:D66"/>
    <mergeCell ref="C67:D67"/>
    <mergeCell ref="C68:D68"/>
    <mergeCell ref="C69:D69"/>
    <mergeCell ref="C70:D70"/>
    <mergeCell ref="C72:D72"/>
    <mergeCell ref="C75:H75"/>
    <mergeCell ref="C51:F51"/>
    <mergeCell ref="C55:H55"/>
    <mergeCell ref="C56:F56"/>
    <mergeCell ref="G56:H56"/>
    <mergeCell ref="C57:F57"/>
    <mergeCell ref="G57:H57"/>
    <mergeCell ref="C50:F50"/>
    <mergeCell ref="C24:E26"/>
    <mergeCell ref="C30:H30"/>
    <mergeCell ref="C32:H32"/>
    <mergeCell ref="C33:H33"/>
    <mergeCell ref="C40:D40"/>
    <mergeCell ref="C41:D41"/>
    <mergeCell ref="C45:G45"/>
    <mergeCell ref="C46:G46"/>
    <mergeCell ref="C47:F47"/>
    <mergeCell ref="C48:F48"/>
    <mergeCell ref="C49:F49"/>
    <mergeCell ref="C23:D23"/>
    <mergeCell ref="B2:I2"/>
    <mergeCell ref="B3:I3"/>
    <mergeCell ref="B4:I4"/>
    <mergeCell ref="C5:H5"/>
    <mergeCell ref="C6:H6"/>
    <mergeCell ref="C7:H7"/>
    <mergeCell ref="D9:E9"/>
    <mergeCell ref="G9:H9"/>
    <mergeCell ref="C12:F12"/>
    <mergeCell ref="C13:F13"/>
    <mergeCell ref="C22:E22"/>
  </mergeCells>
  <hyperlinks>
    <hyperlink ref="D78" r:id="rId1"/>
    <hyperlink ref="F78" r:id="rId2"/>
    <hyperlink ref="E78" r:id="rId3"/>
  </hyperlinks>
  <pageMargins left="0.7" right="0.7" top="0.75" bottom="0.75" header="0.3" footer="0.3"/>
  <pageSetup scale="4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420C"/>
    <pageSetUpPr fitToPage="1"/>
  </sheetPr>
  <dimension ref="B1:M79"/>
  <sheetViews>
    <sheetView showGridLines="0" zoomScaleNormal="100" zoomScaleSheetLayoutView="125" workbookViewId="0">
      <selection activeCell="G31" sqref="G31"/>
    </sheetView>
  </sheetViews>
  <sheetFormatPr defaultColWidth="9.140625" defaultRowHeight="15" x14ac:dyDescent="0.25"/>
  <cols>
    <col min="1" max="1" width="3.42578125" style="1" customWidth="1"/>
    <col min="2" max="2" width="9.140625" style="1"/>
    <col min="3" max="3" width="34" style="1" customWidth="1"/>
    <col min="4" max="4" width="29.140625" style="1" customWidth="1"/>
    <col min="5" max="5" width="31" style="1" customWidth="1"/>
    <col min="6" max="6" width="28.28515625" style="1" customWidth="1"/>
    <col min="7" max="7" width="22.7109375" style="1" customWidth="1"/>
    <col min="8" max="8" width="18.28515625" style="1" customWidth="1"/>
    <col min="9" max="9" width="20" style="1" customWidth="1"/>
    <col min="10" max="12" width="9.140625" style="1"/>
    <col min="13" max="13" width="9.140625" style="1" hidden="1" customWidth="1"/>
    <col min="14" max="16384" width="9.140625" style="1"/>
  </cols>
  <sheetData>
    <row r="1" spans="2:13" ht="15.75" thickBot="1" x14ac:dyDescent="0.3"/>
    <row r="2" spans="2:13" ht="38.25" customHeight="1" x14ac:dyDescent="0.25">
      <c r="B2" s="143" t="s">
        <v>26</v>
      </c>
      <c r="C2" s="144"/>
      <c r="D2" s="144"/>
      <c r="E2" s="144"/>
      <c r="F2" s="144"/>
      <c r="G2" s="144"/>
      <c r="H2" s="144"/>
      <c r="I2" s="145"/>
    </row>
    <row r="3" spans="2:13" ht="30" customHeight="1" thickBot="1" x14ac:dyDescent="0.3">
      <c r="B3" s="121" t="s">
        <v>109</v>
      </c>
      <c r="C3" s="122"/>
      <c r="D3" s="122"/>
      <c r="E3" s="122"/>
      <c r="F3" s="122"/>
      <c r="G3" s="122"/>
      <c r="H3" s="122"/>
      <c r="I3" s="123"/>
    </row>
    <row r="4" spans="2:13" ht="15" customHeight="1" x14ac:dyDescent="0.25">
      <c r="B4" s="118"/>
      <c r="C4" s="119"/>
      <c r="D4" s="119"/>
      <c r="E4" s="119"/>
      <c r="F4" s="119"/>
      <c r="G4" s="119"/>
      <c r="H4" s="119"/>
      <c r="I4" s="120"/>
    </row>
    <row r="5" spans="2:13" ht="29.45" customHeight="1" x14ac:dyDescent="0.25">
      <c r="B5" s="101"/>
      <c r="C5" s="158" t="s">
        <v>100</v>
      </c>
      <c r="D5" s="158"/>
      <c r="E5" s="158"/>
      <c r="F5" s="158"/>
      <c r="G5" s="158"/>
      <c r="H5" s="158"/>
      <c r="I5" s="102"/>
    </row>
    <row r="6" spans="2:13" ht="17.25" customHeight="1" x14ac:dyDescent="0.25">
      <c r="B6" s="101"/>
      <c r="C6" s="153"/>
      <c r="D6" s="153"/>
      <c r="E6" s="153"/>
      <c r="F6" s="153"/>
      <c r="G6" s="153"/>
      <c r="H6" s="153"/>
      <c r="I6" s="102"/>
    </row>
    <row r="7" spans="2:13" ht="57" customHeight="1" x14ac:dyDescent="0.3">
      <c r="B7" s="101"/>
      <c r="C7" s="158" t="s">
        <v>101</v>
      </c>
      <c r="D7" s="158"/>
      <c r="E7" s="158"/>
      <c r="F7" s="158"/>
      <c r="G7" s="158"/>
      <c r="H7" s="158"/>
      <c r="I7" s="102"/>
    </row>
    <row r="8" spans="2:13" ht="15.75" thickBot="1" x14ac:dyDescent="0.3">
      <c r="B8" s="2"/>
      <c r="C8" s="3"/>
      <c r="D8" s="3"/>
      <c r="E8" s="3"/>
      <c r="F8" s="3"/>
      <c r="G8" s="3"/>
      <c r="H8" s="3"/>
      <c r="I8" s="4"/>
    </row>
    <row r="9" spans="2:13" ht="21.75" thickBot="1" x14ac:dyDescent="0.4">
      <c r="B9" s="2"/>
      <c r="C9" s="45" t="s">
        <v>7</v>
      </c>
      <c r="D9" s="154"/>
      <c r="E9" s="155"/>
      <c r="F9" s="46" t="s">
        <v>12</v>
      </c>
      <c r="G9" s="156"/>
      <c r="H9" s="157"/>
      <c r="I9" s="4"/>
    </row>
    <row r="10" spans="2:13" x14ac:dyDescent="0.25">
      <c r="B10" s="2"/>
      <c r="C10" s="3"/>
      <c r="D10" s="3"/>
      <c r="E10" s="3"/>
      <c r="F10" s="3"/>
      <c r="G10" s="3"/>
      <c r="H10" s="3"/>
      <c r="I10" s="4"/>
      <c r="M10" s="1" t="s">
        <v>8</v>
      </c>
    </row>
    <row r="11" spans="2:13" ht="15.75" thickBot="1" x14ac:dyDescent="0.3">
      <c r="B11" s="2"/>
      <c r="C11" s="3"/>
      <c r="D11" s="3"/>
      <c r="E11" s="3"/>
      <c r="F11" s="3"/>
      <c r="G11" s="3"/>
      <c r="H11" s="3"/>
      <c r="I11" s="4"/>
    </row>
    <row r="12" spans="2:13" ht="16.5" customHeight="1" x14ac:dyDescent="0.25">
      <c r="B12" s="2"/>
      <c r="C12" s="175" t="s">
        <v>47</v>
      </c>
      <c r="D12" s="176"/>
      <c r="E12" s="176"/>
      <c r="F12" s="177"/>
      <c r="G12" s="63"/>
      <c r="H12" s="63"/>
      <c r="I12" s="4"/>
    </row>
    <row r="13" spans="2:13" ht="16.5" customHeight="1" thickBot="1" x14ac:dyDescent="0.3">
      <c r="B13" s="2"/>
      <c r="C13" s="178" t="s">
        <v>94</v>
      </c>
      <c r="D13" s="179"/>
      <c r="E13" s="179"/>
      <c r="F13" s="180"/>
      <c r="G13" s="62"/>
      <c r="H13" s="62"/>
      <c r="I13" s="4"/>
    </row>
    <row r="14" spans="2:13" ht="15.75" thickBot="1" x14ac:dyDescent="0.3">
      <c r="B14" s="2"/>
      <c r="C14" s="56" t="s">
        <v>48</v>
      </c>
      <c r="D14" s="58" t="s">
        <v>49</v>
      </c>
      <c r="E14" s="57" t="s">
        <v>48</v>
      </c>
      <c r="F14" s="61" t="s">
        <v>49</v>
      </c>
      <c r="G14" s="64"/>
      <c r="H14" s="64"/>
      <c r="I14" s="4"/>
    </row>
    <row r="15" spans="2:13" x14ac:dyDescent="0.25">
      <c r="B15" s="2"/>
      <c r="C15" s="69">
        <v>1</v>
      </c>
      <c r="D15" s="70"/>
      <c r="E15" s="71">
        <v>6</v>
      </c>
      <c r="F15" s="72"/>
      <c r="G15" s="65"/>
      <c r="H15" s="65"/>
      <c r="I15" s="4"/>
    </row>
    <row r="16" spans="2:13" x14ac:dyDescent="0.25">
      <c r="B16" s="2"/>
      <c r="C16" s="73">
        <v>2</v>
      </c>
      <c r="D16" s="74"/>
      <c r="E16" s="75">
        <v>7</v>
      </c>
      <c r="F16" s="76"/>
      <c r="G16" s="65"/>
      <c r="H16" s="65"/>
      <c r="I16" s="4"/>
    </row>
    <row r="17" spans="2:9" x14ac:dyDescent="0.25">
      <c r="B17" s="2"/>
      <c r="C17" s="77">
        <v>3</v>
      </c>
      <c r="D17" s="78"/>
      <c r="E17" s="79">
        <v>8</v>
      </c>
      <c r="F17" s="80"/>
      <c r="G17" s="60"/>
      <c r="H17" s="60"/>
      <c r="I17" s="4"/>
    </row>
    <row r="18" spans="2:9" x14ac:dyDescent="0.25">
      <c r="B18" s="2"/>
      <c r="C18" s="77">
        <v>4</v>
      </c>
      <c r="D18" s="78"/>
      <c r="E18" s="79">
        <v>9</v>
      </c>
      <c r="F18" s="80"/>
      <c r="G18" s="60"/>
      <c r="H18" s="60"/>
      <c r="I18" s="4"/>
    </row>
    <row r="19" spans="2:9" ht="15.75" thickBot="1" x14ac:dyDescent="0.3">
      <c r="B19" s="2"/>
      <c r="C19" s="81">
        <v>5</v>
      </c>
      <c r="D19" s="82"/>
      <c r="E19" s="83">
        <v>10</v>
      </c>
      <c r="F19" s="84"/>
      <c r="G19" s="65"/>
      <c r="H19" s="65"/>
      <c r="I19" s="4"/>
    </row>
    <row r="20" spans="2:9" x14ac:dyDescent="0.25">
      <c r="B20" s="2"/>
      <c r="C20" s="59"/>
      <c r="D20" s="59"/>
      <c r="E20" s="59"/>
      <c r="F20" s="59"/>
      <c r="G20" s="60"/>
      <c r="H20" s="60"/>
      <c r="I20" s="4"/>
    </row>
    <row r="21" spans="2:9" ht="15.75" thickBot="1" x14ac:dyDescent="0.3">
      <c r="B21" s="2"/>
      <c r="C21" s="3"/>
      <c r="D21" s="3"/>
      <c r="E21" s="3"/>
      <c r="F21" s="3"/>
      <c r="G21" s="3"/>
      <c r="H21" s="3"/>
      <c r="I21" s="4"/>
    </row>
    <row r="22" spans="2:9" ht="16.5" thickBot="1" x14ac:dyDescent="0.3">
      <c r="B22" s="2"/>
      <c r="C22" s="159" t="s">
        <v>30</v>
      </c>
      <c r="D22" s="160"/>
      <c r="E22" s="161"/>
      <c r="F22" s="53"/>
      <c r="G22" s="53"/>
      <c r="H22" s="53"/>
      <c r="I22" s="54"/>
    </row>
    <row r="23" spans="2:9" ht="15.75" thickBot="1" x14ac:dyDescent="0.3">
      <c r="B23" s="2"/>
      <c r="C23" s="162" t="s">
        <v>31</v>
      </c>
      <c r="D23" s="163"/>
      <c r="E23" s="85">
        <v>0</v>
      </c>
      <c r="F23" s="53"/>
      <c r="G23" s="53"/>
      <c r="H23" s="53"/>
      <c r="I23" s="54"/>
    </row>
    <row r="24" spans="2:9" x14ac:dyDescent="0.25">
      <c r="B24" s="2"/>
      <c r="C24" s="166" t="s">
        <v>50</v>
      </c>
      <c r="D24" s="167"/>
      <c r="E24" s="168"/>
      <c r="F24" s="53"/>
      <c r="G24" s="53"/>
      <c r="H24" s="53"/>
      <c r="I24" s="54"/>
    </row>
    <row r="25" spans="2:9" x14ac:dyDescent="0.25">
      <c r="B25" s="2"/>
      <c r="C25" s="169"/>
      <c r="D25" s="170"/>
      <c r="E25" s="171"/>
      <c r="F25" s="53"/>
      <c r="G25" s="53"/>
      <c r="H25" s="53"/>
      <c r="I25" s="54"/>
    </row>
    <row r="26" spans="2:9" ht="15.75" thickBot="1" x14ac:dyDescent="0.3">
      <c r="B26" s="2"/>
      <c r="C26" s="172"/>
      <c r="D26" s="173"/>
      <c r="E26" s="174"/>
      <c r="F26" s="53"/>
      <c r="G26" s="53"/>
      <c r="H26" s="53"/>
      <c r="I26" s="54"/>
    </row>
    <row r="27" spans="2:9" x14ac:dyDescent="0.25">
      <c r="B27" s="2"/>
      <c r="C27" s="3"/>
      <c r="D27" s="3"/>
      <c r="E27" s="3"/>
      <c r="F27" s="53"/>
      <c r="G27" s="53"/>
      <c r="H27" s="53"/>
      <c r="I27" s="54"/>
    </row>
    <row r="28" spans="2:9" ht="15.75" thickBot="1" x14ac:dyDescent="0.3">
      <c r="B28" s="2"/>
      <c r="C28" s="3"/>
      <c r="D28" s="3"/>
      <c r="E28" s="3"/>
      <c r="F28" s="53"/>
      <c r="G28" s="53"/>
      <c r="H28" s="53"/>
      <c r="I28" s="54"/>
    </row>
    <row r="29" spans="2:9" ht="21.75" thickBot="1" x14ac:dyDescent="0.4">
      <c r="B29" s="2"/>
      <c r="C29" s="40" t="s">
        <v>32</v>
      </c>
      <c r="D29" s="3"/>
      <c r="E29" s="3"/>
      <c r="F29" s="3"/>
      <c r="G29" s="3"/>
      <c r="H29" s="3"/>
      <c r="I29" s="4"/>
    </row>
    <row r="30" spans="2:9" ht="21.75" thickBot="1" x14ac:dyDescent="0.4">
      <c r="B30" s="2"/>
      <c r="C30" s="229" t="s">
        <v>73</v>
      </c>
      <c r="D30" s="230"/>
      <c r="E30" s="230"/>
      <c r="F30" s="230"/>
      <c r="G30" s="231"/>
      <c r="H30" s="3"/>
      <c r="I30" s="4"/>
    </row>
    <row r="31" spans="2:9" x14ac:dyDescent="0.25">
      <c r="B31" s="2"/>
      <c r="C31" s="224" t="s">
        <v>75</v>
      </c>
      <c r="D31" s="225"/>
      <c r="E31" s="225"/>
      <c r="F31" s="225"/>
      <c r="G31" s="109">
        <v>0</v>
      </c>
      <c r="H31" s="3"/>
      <c r="I31" s="4"/>
    </row>
    <row r="32" spans="2:9" x14ac:dyDescent="0.25">
      <c r="B32" s="2"/>
      <c r="C32" s="226" t="s">
        <v>87</v>
      </c>
      <c r="D32" s="227"/>
      <c r="E32" s="227"/>
      <c r="F32" s="228"/>
      <c r="G32" s="106">
        <f>IF(G31&lt;100000,G31,100000)</f>
        <v>0</v>
      </c>
      <c r="H32" s="3"/>
      <c r="I32" s="4"/>
    </row>
    <row r="33" spans="2:13" ht="15.75" thickBot="1" x14ac:dyDescent="0.3">
      <c r="B33" s="2"/>
      <c r="C33" s="218" t="s">
        <v>88</v>
      </c>
      <c r="D33" s="219"/>
      <c r="E33" s="219"/>
      <c r="F33" s="220"/>
      <c r="G33" s="107">
        <f>IF(G32&lt;0,0,G32/12)</f>
        <v>0</v>
      </c>
      <c r="H33" s="3"/>
      <c r="I33" s="4"/>
    </row>
    <row r="34" spans="2:13" ht="21.75" thickBot="1" x14ac:dyDescent="0.4">
      <c r="B34" s="2"/>
      <c r="C34" s="229" t="s">
        <v>74</v>
      </c>
      <c r="D34" s="230"/>
      <c r="E34" s="230"/>
      <c r="F34" s="230"/>
      <c r="G34" s="231"/>
      <c r="H34" s="3"/>
      <c r="I34" s="4"/>
    </row>
    <row r="35" spans="2:13" ht="21.75" thickBot="1" x14ac:dyDescent="0.4">
      <c r="B35" s="2"/>
      <c r="C35" s="221" t="s">
        <v>78</v>
      </c>
      <c r="D35" s="222"/>
      <c r="E35" s="222"/>
      <c r="F35" s="222"/>
      <c r="G35" s="222"/>
      <c r="H35" s="223"/>
      <c r="I35" s="4"/>
    </row>
    <row r="36" spans="2:13" ht="33.6" customHeight="1" x14ac:dyDescent="0.25">
      <c r="B36" s="2"/>
      <c r="C36" s="215" t="s">
        <v>105</v>
      </c>
      <c r="D36" s="216"/>
      <c r="E36" s="216"/>
      <c r="F36" s="216"/>
      <c r="G36" s="216"/>
      <c r="H36" s="217"/>
      <c r="I36" s="4"/>
      <c r="M36" s="1">
        <v>8</v>
      </c>
    </row>
    <row r="37" spans="2:13" ht="15.75" thickBot="1" x14ac:dyDescent="0.3">
      <c r="B37" s="2"/>
      <c r="C37" s="2"/>
      <c r="D37" s="3"/>
      <c r="E37" s="3"/>
      <c r="F37" s="3"/>
      <c r="G37" s="3"/>
      <c r="H37" s="4"/>
      <c r="I37" s="4"/>
      <c r="M37" s="1">
        <v>9</v>
      </c>
    </row>
    <row r="38" spans="2:13" ht="15.75" x14ac:dyDescent="0.25">
      <c r="B38" s="2"/>
      <c r="C38" s="126" t="s">
        <v>36</v>
      </c>
      <c r="D38" s="127"/>
      <c r="E38" s="127"/>
      <c r="F38" s="127"/>
      <c r="G38" s="127"/>
      <c r="H38" s="128"/>
      <c r="I38" s="4"/>
      <c r="M38" s="1">
        <v>10</v>
      </c>
    </row>
    <row r="39" spans="2:13" ht="31.5" customHeight="1" thickBot="1" x14ac:dyDescent="0.3">
      <c r="B39" s="2"/>
      <c r="C39" s="150" t="s">
        <v>107</v>
      </c>
      <c r="D39" s="151"/>
      <c r="E39" s="151"/>
      <c r="F39" s="151"/>
      <c r="G39" s="151"/>
      <c r="H39" s="152"/>
      <c r="I39" s="4"/>
    </row>
    <row r="40" spans="2:13" ht="29.1" customHeight="1" thickBot="1" x14ac:dyDescent="0.3">
      <c r="B40" s="2"/>
      <c r="C40" s="37" t="s">
        <v>2</v>
      </c>
      <c r="D40" s="55" t="s">
        <v>45</v>
      </c>
      <c r="E40" s="38" t="s">
        <v>56</v>
      </c>
      <c r="F40" s="38" t="s">
        <v>58</v>
      </c>
      <c r="G40" s="38" t="s">
        <v>3</v>
      </c>
      <c r="H40" s="39" t="s">
        <v>5</v>
      </c>
      <c r="I40" s="4"/>
      <c r="M40" s="1">
        <v>11</v>
      </c>
    </row>
    <row r="41" spans="2:13" ht="15.75" thickBot="1" x14ac:dyDescent="0.3">
      <c r="B41" s="2"/>
      <c r="C41" s="5">
        <v>2019</v>
      </c>
      <c r="D41" s="86">
        <v>0</v>
      </c>
      <c r="E41" s="87">
        <v>0</v>
      </c>
      <c r="F41" s="87">
        <v>0</v>
      </c>
      <c r="G41" s="87">
        <v>0</v>
      </c>
      <c r="H41" s="6">
        <f>SUM(E41:G41)</f>
        <v>0</v>
      </c>
      <c r="I41" s="4"/>
      <c r="M41" s="1">
        <v>12</v>
      </c>
    </row>
    <row r="42" spans="2:13" ht="15.75" thickBot="1" x14ac:dyDescent="0.3">
      <c r="B42" s="2"/>
      <c r="C42" s="194" t="s">
        <v>76</v>
      </c>
      <c r="D42" s="195"/>
      <c r="E42" s="108">
        <f>E41/12</f>
        <v>0</v>
      </c>
      <c r="F42" s="108">
        <f t="shared" ref="F42:G42" si="0">F41/12</f>
        <v>0</v>
      </c>
      <c r="G42" s="108">
        <f t="shared" si="0"/>
        <v>0</v>
      </c>
      <c r="H42" s="41">
        <f>H41/12</f>
        <v>0</v>
      </c>
      <c r="I42" s="4"/>
    </row>
    <row r="43" spans="2:13" ht="15.75" thickBot="1" x14ac:dyDescent="0.3">
      <c r="B43" s="2"/>
      <c r="C43" s="114" t="s">
        <v>77</v>
      </c>
      <c r="D43" s="115"/>
      <c r="E43" s="115"/>
      <c r="F43" s="115"/>
      <c r="G43" s="115"/>
      <c r="H43" s="34">
        <f>H42+G33</f>
        <v>0</v>
      </c>
      <c r="I43" s="4"/>
    </row>
    <row r="44" spans="2:13" ht="15.75" thickBot="1" x14ac:dyDescent="0.3">
      <c r="B44" s="2"/>
      <c r="C44" s="3"/>
      <c r="D44" s="3"/>
      <c r="E44" s="3"/>
      <c r="F44" s="3"/>
      <c r="G44" s="3"/>
      <c r="H44" s="3"/>
      <c r="I44" s="4"/>
    </row>
    <row r="45" spans="2:13" ht="21.75" thickBot="1" x14ac:dyDescent="0.4">
      <c r="B45" s="2"/>
      <c r="C45" s="40" t="s">
        <v>33</v>
      </c>
      <c r="D45" s="3"/>
      <c r="E45" s="3"/>
      <c r="F45" s="3"/>
      <c r="G45" s="3"/>
      <c r="H45" s="3"/>
      <c r="I45" s="4"/>
    </row>
    <row r="46" spans="2:13" ht="16.5" thickBot="1" x14ac:dyDescent="0.3">
      <c r="B46" s="2"/>
      <c r="C46" s="126" t="s">
        <v>28</v>
      </c>
      <c r="D46" s="127"/>
      <c r="E46" s="127"/>
      <c r="F46" s="127"/>
      <c r="G46" s="128"/>
      <c r="H46" s="3"/>
      <c r="I46" s="4"/>
    </row>
    <row r="47" spans="2:13" x14ac:dyDescent="0.25">
      <c r="B47" s="2"/>
      <c r="C47" s="141" t="s">
        <v>27</v>
      </c>
      <c r="D47" s="142"/>
      <c r="E47" s="142"/>
      <c r="F47" s="142"/>
      <c r="G47" s="90">
        <v>0</v>
      </c>
      <c r="H47" s="3"/>
      <c r="I47" s="4"/>
    </row>
    <row r="48" spans="2:13" x14ac:dyDescent="0.25">
      <c r="B48" s="2"/>
      <c r="C48" s="183" t="s">
        <v>9</v>
      </c>
      <c r="D48" s="184"/>
      <c r="E48" s="184"/>
      <c r="F48" s="184"/>
      <c r="G48" s="91">
        <v>0</v>
      </c>
      <c r="H48" s="3"/>
      <c r="I48" s="4"/>
    </row>
    <row r="49" spans="2:9" x14ac:dyDescent="0.25">
      <c r="B49" s="2"/>
      <c r="C49" s="131" t="s">
        <v>10</v>
      </c>
      <c r="D49" s="185"/>
      <c r="E49" s="185"/>
      <c r="F49" s="132"/>
      <c r="G49" s="13">
        <f>G48/12</f>
        <v>0</v>
      </c>
      <c r="H49" s="3"/>
      <c r="I49" s="4"/>
    </row>
    <row r="50" spans="2:9" ht="15.75" thickBot="1" x14ac:dyDescent="0.3">
      <c r="B50" s="2"/>
      <c r="C50" s="189" t="s">
        <v>11</v>
      </c>
      <c r="D50" s="190"/>
      <c r="E50" s="190"/>
      <c r="F50" s="191"/>
      <c r="G50" s="14">
        <f>G47*8333.33</f>
        <v>0</v>
      </c>
      <c r="H50" s="3"/>
      <c r="I50" s="4"/>
    </row>
    <row r="51" spans="2:9" ht="15.75" thickBot="1" x14ac:dyDescent="0.3">
      <c r="B51" s="2"/>
      <c r="C51" s="186" t="s">
        <v>46</v>
      </c>
      <c r="D51" s="187"/>
      <c r="E51" s="187"/>
      <c r="F51" s="188"/>
      <c r="G51" s="35">
        <f>G49-G50</f>
        <v>0</v>
      </c>
      <c r="H51" s="3"/>
      <c r="I51" s="4"/>
    </row>
    <row r="52" spans="2:9" x14ac:dyDescent="0.25">
      <c r="B52" s="2"/>
      <c r="C52" s="3"/>
      <c r="D52" s="3"/>
      <c r="E52" s="3"/>
      <c r="F52" s="3"/>
      <c r="G52" s="3"/>
      <c r="H52" s="3"/>
      <c r="I52" s="4"/>
    </row>
    <row r="53" spans="2:9" ht="15.75" thickBot="1" x14ac:dyDescent="0.3">
      <c r="B53" s="2"/>
      <c r="C53" s="3"/>
      <c r="D53" s="3"/>
      <c r="E53" s="3"/>
      <c r="F53" s="3"/>
      <c r="G53" s="3"/>
      <c r="H53" s="3"/>
      <c r="I53" s="4"/>
    </row>
    <row r="54" spans="2:9" ht="21.75" thickBot="1" x14ac:dyDescent="0.4">
      <c r="B54" s="2"/>
      <c r="C54" s="40" t="s">
        <v>34</v>
      </c>
      <c r="D54" s="3"/>
      <c r="E54" s="3"/>
      <c r="F54" s="3"/>
      <c r="G54" s="3"/>
      <c r="H54" s="3"/>
      <c r="I54" s="4"/>
    </row>
    <row r="55" spans="2:9" ht="16.5" thickBot="1" x14ac:dyDescent="0.3">
      <c r="B55" s="2"/>
      <c r="C55" s="159" t="s">
        <v>29</v>
      </c>
      <c r="D55" s="160"/>
      <c r="E55" s="160"/>
      <c r="F55" s="160"/>
      <c r="G55" s="160"/>
      <c r="H55" s="161"/>
      <c r="I55" s="4"/>
    </row>
    <row r="56" spans="2:9" ht="15.75" thickBot="1" x14ac:dyDescent="0.3">
      <c r="B56" s="2"/>
      <c r="C56" s="181" t="s">
        <v>15</v>
      </c>
      <c r="D56" s="182"/>
      <c r="E56" s="182"/>
      <c r="F56" s="182"/>
      <c r="G56" s="192">
        <v>0</v>
      </c>
      <c r="H56" s="193"/>
      <c r="I56" s="4"/>
    </row>
    <row r="57" spans="2:9" ht="15.75" thickBot="1" x14ac:dyDescent="0.3">
      <c r="B57" s="2"/>
      <c r="C57" s="114" t="s">
        <v>14</v>
      </c>
      <c r="D57" s="115"/>
      <c r="E57" s="115"/>
      <c r="F57" s="115"/>
      <c r="G57" s="116">
        <f>G56/12</f>
        <v>0</v>
      </c>
      <c r="H57" s="117"/>
      <c r="I57" s="4"/>
    </row>
    <row r="58" spans="2:9" x14ac:dyDescent="0.25">
      <c r="B58" s="2"/>
      <c r="C58" s="3"/>
      <c r="D58" s="3"/>
      <c r="E58" s="3"/>
      <c r="F58" s="3"/>
      <c r="G58" s="3"/>
      <c r="H58" s="3"/>
      <c r="I58" s="4"/>
    </row>
    <row r="59" spans="2:9" ht="15.75" thickBot="1" x14ac:dyDescent="0.3">
      <c r="B59" s="2"/>
      <c r="C59" s="3"/>
      <c r="D59" s="3"/>
      <c r="E59" s="3"/>
      <c r="F59" s="3"/>
      <c r="G59" s="3"/>
      <c r="H59" s="3"/>
      <c r="I59" s="4"/>
    </row>
    <row r="60" spans="2:9" ht="21.75" thickBot="1" x14ac:dyDescent="0.4">
      <c r="B60" s="2"/>
      <c r="C60" s="40" t="s">
        <v>35</v>
      </c>
      <c r="D60" s="3"/>
      <c r="E60" s="3"/>
      <c r="F60" s="3"/>
      <c r="G60" s="3"/>
      <c r="H60" s="3"/>
      <c r="I60" s="4"/>
    </row>
    <row r="61" spans="2:9" ht="16.5" thickBot="1" x14ac:dyDescent="0.3">
      <c r="B61" s="2"/>
      <c r="C61" s="126" t="s">
        <v>44</v>
      </c>
      <c r="D61" s="127"/>
      <c r="E61" s="127"/>
      <c r="F61" s="127"/>
      <c r="G61" s="127"/>
      <c r="H61" s="128"/>
      <c r="I61" s="4"/>
    </row>
    <row r="62" spans="2:9" ht="15.75" thickBot="1" x14ac:dyDescent="0.3">
      <c r="B62" s="2"/>
      <c r="C62" s="136" t="s">
        <v>17</v>
      </c>
      <c r="D62" s="137"/>
      <c r="E62" s="137"/>
      <c r="F62" s="138"/>
      <c r="G62" s="139">
        <v>0</v>
      </c>
      <c r="H62" s="140"/>
      <c r="I62" s="4"/>
    </row>
    <row r="63" spans="2:9" x14ac:dyDescent="0.25">
      <c r="B63" s="2"/>
      <c r="C63" s="3"/>
      <c r="D63" s="3"/>
      <c r="E63" s="3"/>
      <c r="F63" s="3"/>
      <c r="G63" s="3"/>
      <c r="H63" s="3"/>
      <c r="I63" s="4"/>
    </row>
    <row r="64" spans="2:9" ht="15.75" thickBot="1" x14ac:dyDescent="0.3">
      <c r="B64" s="2"/>
      <c r="C64" s="3"/>
      <c r="D64" s="3"/>
      <c r="E64" s="3"/>
      <c r="F64" s="3"/>
      <c r="G64" s="3"/>
      <c r="H64" s="3"/>
      <c r="I64" s="4"/>
    </row>
    <row r="65" spans="2:9" ht="16.5" thickBot="1" x14ac:dyDescent="0.3">
      <c r="B65" s="2"/>
      <c r="C65" s="126" t="s">
        <v>13</v>
      </c>
      <c r="D65" s="127"/>
      <c r="E65" s="128"/>
      <c r="F65" s="3"/>
      <c r="G65" s="3"/>
      <c r="H65" s="3"/>
      <c r="I65" s="4"/>
    </row>
    <row r="66" spans="2:9" x14ac:dyDescent="0.25">
      <c r="B66" s="2"/>
      <c r="C66" s="129" t="s">
        <v>37</v>
      </c>
      <c r="D66" s="130"/>
      <c r="E66" s="15">
        <f>H43</f>
        <v>0</v>
      </c>
      <c r="F66" s="3"/>
      <c r="G66" s="3"/>
      <c r="H66" s="3"/>
      <c r="I66" s="4"/>
    </row>
    <row r="67" spans="2:9" x14ac:dyDescent="0.25">
      <c r="B67" s="2"/>
      <c r="C67" s="131" t="s">
        <v>38</v>
      </c>
      <c r="D67" s="132"/>
      <c r="E67" s="16">
        <f>G51</f>
        <v>0</v>
      </c>
      <c r="F67" s="3"/>
      <c r="G67" s="3"/>
      <c r="H67" s="3"/>
      <c r="I67" s="4"/>
    </row>
    <row r="68" spans="2:9" ht="30" customHeight="1" thickBot="1" x14ac:dyDescent="0.3">
      <c r="B68" s="2"/>
      <c r="C68" s="124" t="s">
        <v>39</v>
      </c>
      <c r="D68" s="125"/>
      <c r="E68" s="17">
        <f>G57</f>
        <v>0</v>
      </c>
      <c r="F68" s="3"/>
      <c r="G68" s="3"/>
      <c r="H68" s="3"/>
      <c r="I68" s="4"/>
    </row>
    <row r="69" spans="2:9" ht="15.75" thickBot="1" x14ac:dyDescent="0.3">
      <c r="B69" s="2"/>
      <c r="C69" s="136" t="s">
        <v>40</v>
      </c>
      <c r="D69" s="138"/>
      <c r="E69" s="34">
        <f>E66-E67-E68</f>
        <v>0</v>
      </c>
      <c r="F69" s="3"/>
      <c r="G69" s="3"/>
      <c r="H69" s="3"/>
      <c r="I69" s="4"/>
    </row>
    <row r="70" spans="2:9" ht="15.75" thickBot="1" x14ac:dyDescent="0.3">
      <c r="B70" s="2"/>
      <c r="C70" s="194" t="s">
        <v>41</v>
      </c>
      <c r="D70" s="195"/>
      <c r="E70" s="41">
        <f>E69*2.5</f>
        <v>0</v>
      </c>
      <c r="F70" s="3"/>
      <c r="G70" s="3"/>
      <c r="H70" s="3"/>
      <c r="I70" s="4"/>
    </row>
    <row r="71" spans="2:9" ht="15.75" thickBot="1" x14ac:dyDescent="0.3">
      <c r="B71" s="2"/>
      <c r="C71" s="42" t="s">
        <v>43</v>
      </c>
      <c r="D71" s="43"/>
      <c r="E71" s="44">
        <f>G62</f>
        <v>0</v>
      </c>
      <c r="F71" s="48"/>
      <c r="G71" s="3"/>
      <c r="H71" s="3"/>
      <c r="I71" s="4"/>
    </row>
    <row r="72" spans="2:9" ht="21.75" thickBot="1" x14ac:dyDescent="0.4">
      <c r="B72" s="2"/>
      <c r="C72" s="196" t="s">
        <v>42</v>
      </c>
      <c r="D72" s="197"/>
      <c r="E72" s="47">
        <f>E70+E71</f>
        <v>0</v>
      </c>
      <c r="F72" s="3"/>
      <c r="G72" s="3"/>
      <c r="H72" s="3"/>
      <c r="I72" s="4"/>
    </row>
    <row r="73" spans="2:9" x14ac:dyDescent="0.25">
      <c r="B73" s="2"/>
      <c r="C73" s="3"/>
      <c r="D73" s="3"/>
      <c r="E73" s="3"/>
      <c r="F73" s="3"/>
      <c r="G73" s="3"/>
      <c r="H73" s="3"/>
      <c r="I73" s="4"/>
    </row>
    <row r="74" spans="2:9" x14ac:dyDescent="0.25">
      <c r="B74" s="2"/>
      <c r="C74" s="18" t="s">
        <v>108</v>
      </c>
      <c r="D74" s="3"/>
      <c r="E74" s="3"/>
      <c r="F74" s="3"/>
      <c r="G74" s="3"/>
      <c r="H74" s="3"/>
      <c r="I74" s="4"/>
    </row>
    <row r="75" spans="2:9" ht="60" customHeight="1" x14ac:dyDescent="0.25">
      <c r="B75" s="2"/>
      <c r="C75" s="164" t="s">
        <v>57</v>
      </c>
      <c r="D75" s="164"/>
      <c r="E75" s="164"/>
      <c r="F75" s="164"/>
      <c r="G75" s="164"/>
      <c r="H75" s="164"/>
      <c r="I75" s="51"/>
    </row>
    <row r="76" spans="2:9" s="49" customFormat="1" ht="18.75" customHeight="1" x14ac:dyDescent="0.25">
      <c r="B76" s="50"/>
      <c r="C76" s="52"/>
      <c r="D76" s="52"/>
      <c r="E76" s="52"/>
      <c r="F76" s="52"/>
      <c r="G76" s="52"/>
      <c r="H76" s="52"/>
      <c r="I76" s="51"/>
    </row>
    <row r="77" spans="2:9" ht="130.5" customHeight="1" x14ac:dyDescent="0.25">
      <c r="B77" s="2"/>
      <c r="C77" s="165" t="s">
        <v>55</v>
      </c>
      <c r="D77" s="165"/>
      <c r="E77" s="165"/>
      <c r="F77" s="165"/>
      <c r="G77" s="165"/>
      <c r="H77" s="165"/>
      <c r="I77" s="4"/>
    </row>
    <row r="78" spans="2:9" ht="17.100000000000001" customHeight="1" x14ac:dyDescent="0.25">
      <c r="B78" s="2"/>
      <c r="C78" s="66"/>
      <c r="D78" s="92" t="s">
        <v>51</v>
      </c>
      <c r="E78" s="92" t="s">
        <v>52</v>
      </c>
      <c r="F78" s="92" t="s">
        <v>53</v>
      </c>
      <c r="G78" s="66"/>
      <c r="H78" s="66"/>
      <c r="I78" s="4"/>
    </row>
    <row r="79" spans="2:9" ht="15.75" thickBot="1" x14ac:dyDescent="0.3">
      <c r="B79" s="19"/>
      <c r="C79" s="20"/>
      <c r="D79" s="20"/>
      <c r="E79" s="20"/>
      <c r="F79" s="20"/>
      <c r="G79" s="20"/>
      <c r="H79" s="20"/>
      <c r="I79" s="21"/>
    </row>
  </sheetData>
  <sheetProtection algorithmName="SHA-512" hashValue="OQLqVL2JjP9BMZJRqr+/fIlif7tn68djrvgQN89rhX5eae4sX4Kl+dJkzozL0FDCpsJTUoBAsUUMru2z0sbDKg==" saltValue="pU4ck07MiPB7K3vkDX5EsA==" spinCount="100000" sheet="1" selectLockedCells="1"/>
  <mergeCells count="47">
    <mergeCell ref="C43:G43"/>
    <mergeCell ref="C30:G30"/>
    <mergeCell ref="C34:G34"/>
    <mergeCell ref="C69:D69"/>
    <mergeCell ref="C70:D70"/>
    <mergeCell ref="C61:H61"/>
    <mergeCell ref="C46:G46"/>
    <mergeCell ref="C47:F47"/>
    <mergeCell ref="C48:F48"/>
    <mergeCell ref="C49:F49"/>
    <mergeCell ref="C50:F50"/>
    <mergeCell ref="C51:F51"/>
    <mergeCell ref="C72:D72"/>
    <mergeCell ref="C75:H75"/>
    <mergeCell ref="C77:H77"/>
    <mergeCell ref="C31:F31"/>
    <mergeCell ref="C32:F32"/>
    <mergeCell ref="C62:F62"/>
    <mergeCell ref="G62:H62"/>
    <mergeCell ref="C65:E65"/>
    <mergeCell ref="C66:D66"/>
    <mergeCell ref="C67:D67"/>
    <mergeCell ref="C68:D68"/>
    <mergeCell ref="C55:H55"/>
    <mergeCell ref="C56:F56"/>
    <mergeCell ref="G56:H56"/>
    <mergeCell ref="C57:F57"/>
    <mergeCell ref="G57:H57"/>
    <mergeCell ref="C24:E26"/>
    <mergeCell ref="C36:H36"/>
    <mergeCell ref="C38:H38"/>
    <mergeCell ref="C39:H39"/>
    <mergeCell ref="C42:D42"/>
    <mergeCell ref="C33:F33"/>
    <mergeCell ref="C35:H35"/>
    <mergeCell ref="C23:D23"/>
    <mergeCell ref="B2:I2"/>
    <mergeCell ref="B3:I3"/>
    <mergeCell ref="B4:I4"/>
    <mergeCell ref="C5:H5"/>
    <mergeCell ref="C6:H6"/>
    <mergeCell ref="C7:H7"/>
    <mergeCell ref="D9:E9"/>
    <mergeCell ref="G9:H9"/>
    <mergeCell ref="C12:F12"/>
    <mergeCell ref="C13:F13"/>
    <mergeCell ref="C22:E22"/>
  </mergeCells>
  <hyperlinks>
    <hyperlink ref="D78" r:id="rId1"/>
    <hyperlink ref="F78" r:id="rId2"/>
    <hyperlink ref="E78" r:id="rId3"/>
  </hyperlinks>
  <pageMargins left="0.7" right="0.7" top="0.75" bottom="0.75" header="0.3" footer="0.3"/>
  <pageSetup scale="44"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M80"/>
  <sheetViews>
    <sheetView showGridLines="0" zoomScale="125" zoomScaleNormal="125" workbookViewId="0">
      <selection activeCell="D9" sqref="D9:E9"/>
    </sheetView>
  </sheetViews>
  <sheetFormatPr defaultColWidth="9.140625" defaultRowHeight="15" x14ac:dyDescent="0.25"/>
  <cols>
    <col min="1" max="1" width="3.42578125" style="1" customWidth="1"/>
    <col min="2" max="2" width="9.140625" style="1"/>
    <col min="3" max="3" width="34" style="1" customWidth="1"/>
    <col min="4" max="4" width="29.140625" style="1" customWidth="1"/>
    <col min="5" max="5" width="31" style="1" customWidth="1"/>
    <col min="6" max="6" width="28.28515625" style="1" customWidth="1"/>
    <col min="7" max="7" width="22.7109375" style="1" customWidth="1"/>
    <col min="8" max="8" width="18.28515625" style="1" customWidth="1"/>
    <col min="9" max="9" width="20" style="1" customWidth="1"/>
    <col min="10" max="12" width="9.140625" style="1"/>
    <col min="13" max="13" width="9.140625" style="1" hidden="1" customWidth="1"/>
    <col min="14" max="16384" width="9.140625" style="1"/>
  </cols>
  <sheetData>
    <row r="1" spans="2:13" ht="15.75" thickBot="1" x14ac:dyDescent="0.3"/>
    <row r="2" spans="2:13" ht="38.25" customHeight="1" x14ac:dyDescent="0.25">
      <c r="B2" s="143" t="s">
        <v>26</v>
      </c>
      <c r="C2" s="144"/>
      <c r="D2" s="144"/>
      <c r="E2" s="144"/>
      <c r="F2" s="144"/>
      <c r="G2" s="144"/>
      <c r="H2" s="144"/>
      <c r="I2" s="145"/>
    </row>
    <row r="3" spans="2:13" ht="30" customHeight="1" thickBot="1" x14ac:dyDescent="0.3">
      <c r="B3" s="121" t="s">
        <v>86</v>
      </c>
      <c r="C3" s="122"/>
      <c r="D3" s="122"/>
      <c r="E3" s="122"/>
      <c r="F3" s="122"/>
      <c r="G3" s="122"/>
      <c r="H3" s="122"/>
      <c r="I3" s="123"/>
    </row>
    <row r="4" spans="2:13" ht="15" customHeight="1" x14ac:dyDescent="0.25">
      <c r="B4" s="118"/>
      <c r="C4" s="119"/>
      <c r="D4" s="119"/>
      <c r="E4" s="119"/>
      <c r="F4" s="119"/>
      <c r="G4" s="119"/>
      <c r="H4" s="119"/>
      <c r="I4" s="120"/>
    </row>
    <row r="5" spans="2:13" ht="29.45" customHeight="1" x14ac:dyDescent="0.25">
      <c r="B5" s="103"/>
      <c r="C5" s="158" t="s">
        <v>99</v>
      </c>
      <c r="D5" s="158"/>
      <c r="E5" s="158"/>
      <c r="F5" s="158"/>
      <c r="G5" s="158"/>
      <c r="H5" s="158"/>
      <c r="I5" s="104"/>
    </row>
    <row r="6" spans="2:13" ht="17.25" customHeight="1" x14ac:dyDescent="0.25">
      <c r="B6" s="103"/>
      <c r="C6" s="153"/>
      <c r="D6" s="153"/>
      <c r="E6" s="153"/>
      <c r="F6" s="153"/>
      <c r="G6" s="153"/>
      <c r="H6" s="153"/>
      <c r="I6" s="104"/>
    </row>
    <row r="7" spans="2:13" ht="57" customHeight="1" x14ac:dyDescent="0.3">
      <c r="B7" s="103"/>
      <c r="C7" s="158" t="s">
        <v>101</v>
      </c>
      <c r="D7" s="158"/>
      <c r="E7" s="158"/>
      <c r="F7" s="158"/>
      <c r="G7" s="158"/>
      <c r="H7" s="158"/>
      <c r="I7" s="104"/>
    </row>
    <row r="8" spans="2:13" ht="15.75" thickBot="1" x14ac:dyDescent="0.3">
      <c r="B8" s="2"/>
      <c r="C8" s="3"/>
      <c r="D8" s="3"/>
      <c r="E8" s="3"/>
      <c r="F8" s="3"/>
      <c r="G8" s="3"/>
      <c r="H8" s="3"/>
      <c r="I8" s="4"/>
    </row>
    <row r="9" spans="2:13" ht="21.75" thickBot="1" x14ac:dyDescent="0.4">
      <c r="B9" s="2"/>
      <c r="C9" s="45" t="s">
        <v>7</v>
      </c>
      <c r="D9" s="154"/>
      <c r="E9" s="155"/>
      <c r="F9" s="46" t="s">
        <v>12</v>
      </c>
      <c r="G9" s="156"/>
      <c r="H9" s="157"/>
      <c r="I9" s="4"/>
    </row>
    <row r="10" spans="2:13" x14ac:dyDescent="0.25">
      <c r="B10" s="2"/>
      <c r="C10" s="3"/>
      <c r="D10" s="3"/>
      <c r="E10" s="3"/>
      <c r="F10" s="3"/>
      <c r="G10" s="3"/>
      <c r="H10" s="3"/>
      <c r="I10" s="4"/>
      <c r="M10" s="1" t="s">
        <v>8</v>
      </c>
    </row>
    <row r="11" spans="2:13" ht="15.75" thickBot="1" x14ac:dyDescent="0.3">
      <c r="B11" s="2"/>
      <c r="C11" s="3"/>
      <c r="D11" s="3"/>
      <c r="E11" s="3"/>
      <c r="F11" s="3"/>
      <c r="G11" s="3"/>
      <c r="H11" s="3"/>
      <c r="I11" s="4"/>
    </row>
    <row r="12" spans="2:13" ht="16.5" customHeight="1" x14ac:dyDescent="0.25">
      <c r="B12" s="2"/>
      <c r="C12" s="175" t="s">
        <v>47</v>
      </c>
      <c r="D12" s="176"/>
      <c r="E12" s="176"/>
      <c r="F12" s="177"/>
      <c r="G12" s="63"/>
      <c r="H12" s="63"/>
      <c r="I12" s="4"/>
    </row>
    <row r="13" spans="2:13" ht="16.5" customHeight="1" thickBot="1" x14ac:dyDescent="0.3">
      <c r="B13" s="2"/>
      <c r="C13" s="178" t="s">
        <v>94</v>
      </c>
      <c r="D13" s="179"/>
      <c r="E13" s="179"/>
      <c r="F13" s="180"/>
      <c r="G13" s="62"/>
      <c r="H13" s="62"/>
      <c r="I13" s="4"/>
    </row>
    <row r="14" spans="2:13" ht="15.75" thickBot="1" x14ac:dyDescent="0.3">
      <c r="B14" s="2"/>
      <c r="C14" s="56" t="s">
        <v>48</v>
      </c>
      <c r="D14" s="58" t="s">
        <v>49</v>
      </c>
      <c r="E14" s="57" t="s">
        <v>48</v>
      </c>
      <c r="F14" s="61" t="s">
        <v>49</v>
      </c>
      <c r="G14" s="64"/>
      <c r="H14" s="64"/>
      <c r="I14" s="4"/>
    </row>
    <row r="15" spans="2:13" x14ac:dyDescent="0.25">
      <c r="B15" s="2"/>
      <c r="C15" s="69">
        <v>1</v>
      </c>
      <c r="D15" s="70"/>
      <c r="E15" s="71">
        <v>6</v>
      </c>
      <c r="F15" s="72"/>
      <c r="G15" s="65"/>
      <c r="H15" s="65"/>
      <c r="I15" s="4"/>
    </row>
    <row r="16" spans="2:13" x14ac:dyDescent="0.25">
      <c r="B16" s="2"/>
      <c r="C16" s="73">
        <v>2</v>
      </c>
      <c r="D16" s="74"/>
      <c r="E16" s="75">
        <v>7</v>
      </c>
      <c r="F16" s="76"/>
      <c r="G16" s="65"/>
      <c r="H16" s="65"/>
      <c r="I16" s="4"/>
    </row>
    <row r="17" spans="2:9" x14ac:dyDescent="0.25">
      <c r="B17" s="2"/>
      <c r="C17" s="77">
        <v>3</v>
      </c>
      <c r="D17" s="78"/>
      <c r="E17" s="79">
        <v>8</v>
      </c>
      <c r="F17" s="80"/>
      <c r="G17" s="60"/>
      <c r="H17" s="60"/>
      <c r="I17" s="4"/>
    </row>
    <row r="18" spans="2:9" x14ac:dyDescent="0.25">
      <c r="B18" s="2"/>
      <c r="C18" s="77">
        <v>4</v>
      </c>
      <c r="D18" s="78"/>
      <c r="E18" s="79">
        <v>9</v>
      </c>
      <c r="F18" s="80"/>
      <c r="G18" s="60"/>
      <c r="H18" s="60"/>
      <c r="I18" s="4"/>
    </row>
    <row r="19" spans="2:9" ht="15.75" thickBot="1" x14ac:dyDescent="0.3">
      <c r="B19" s="2"/>
      <c r="C19" s="81">
        <v>5</v>
      </c>
      <c r="D19" s="82"/>
      <c r="E19" s="83">
        <v>10</v>
      </c>
      <c r="F19" s="84"/>
      <c r="G19" s="65"/>
      <c r="H19" s="65"/>
      <c r="I19" s="4"/>
    </row>
    <row r="20" spans="2:9" x14ac:dyDescent="0.25">
      <c r="B20" s="2"/>
      <c r="C20" s="59"/>
      <c r="D20" s="59"/>
      <c r="E20" s="59"/>
      <c r="F20" s="59"/>
      <c r="G20" s="60"/>
      <c r="H20" s="60"/>
      <c r="I20" s="4"/>
    </row>
    <row r="21" spans="2:9" ht="15.75" thickBot="1" x14ac:dyDescent="0.3">
      <c r="B21" s="2"/>
      <c r="C21" s="3"/>
      <c r="D21" s="3"/>
      <c r="E21" s="3"/>
      <c r="F21" s="3"/>
      <c r="G21" s="3"/>
      <c r="H21" s="3"/>
      <c r="I21" s="4"/>
    </row>
    <row r="22" spans="2:9" ht="16.5" thickBot="1" x14ac:dyDescent="0.3">
      <c r="B22" s="2"/>
      <c r="C22" s="159" t="s">
        <v>30</v>
      </c>
      <c r="D22" s="160"/>
      <c r="E22" s="161"/>
      <c r="F22" s="53"/>
      <c r="G22" s="53"/>
      <c r="H22" s="53"/>
      <c r="I22" s="54"/>
    </row>
    <row r="23" spans="2:9" ht="15.75" thickBot="1" x14ac:dyDescent="0.3">
      <c r="B23" s="2"/>
      <c r="C23" s="162" t="s">
        <v>31</v>
      </c>
      <c r="D23" s="163"/>
      <c r="E23" s="85">
        <v>0</v>
      </c>
      <c r="F23" s="53"/>
      <c r="G23" s="53"/>
      <c r="H23" s="53"/>
      <c r="I23" s="54"/>
    </row>
    <row r="24" spans="2:9" x14ac:dyDescent="0.25">
      <c r="B24" s="2"/>
      <c r="C24" s="166" t="s">
        <v>50</v>
      </c>
      <c r="D24" s="167"/>
      <c r="E24" s="168"/>
      <c r="F24" s="53"/>
      <c r="G24" s="53"/>
      <c r="H24" s="53"/>
      <c r="I24" s="54"/>
    </row>
    <row r="25" spans="2:9" x14ac:dyDescent="0.25">
      <c r="B25" s="2"/>
      <c r="C25" s="169"/>
      <c r="D25" s="170"/>
      <c r="E25" s="171"/>
      <c r="F25" s="53"/>
      <c r="G25" s="53"/>
      <c r="H25" s="53"/>
      <c r="I25" s="54"/>
    </row>
    <row r="26" spans="2:9" ht="15.75" thickBot="1" x14ac:dyDescent="0.3">
      <c r="B26" s="2"/>
      <c r="C26" s="172"/>
      <c r="D26" s="173"/>
      <c r="E26" s="174"/>
      <c r="F26" s="53"/>
      <c r="G26" s="53"/>
      <c r="H26" s="53"/>
      <c r="I26" s="54"/>
    </row>
    <row r="27" spans="2:9" x14ac:dyDescent="0.25">
      <c r="B27" s="2"/>
      <c r="C27" s="3"/>
      <c r="D27" s="3"/>
      <c r="E27" s="3"/>
      <c r="F27" s="53"/>
      <c r="G27" s="53"/>
      <c r="H27" s="53"/>
      <c r="I27" s="54"/>
    </row>
    <row r="28" spans="2:9" ht="15.75" thickBot="1" x14ac:dyDescent="0.3">
      <c r="B28" s="2"/>
      <c r="C28" s="3"/>
      <c r="D28" s="3"/>
      <c r="E28" s="3"/>
      <c r="F28" s="53"/>
      <c r="G28" s="53"/>
      <c r="H28" s="53"/>
      <c r="I28" s="54"/>
    </row>
    <row r="29" spans="2:9" ht="21.75" thickBot="1" x14ac:dyDescent="0.4">
      <c r="B29" s="2"/>
      <c r="C29" s="40" t="s">
        <v>32</v>
      </c>
      <c r="D29" s="3"/>
      <c r="E29" s="3"/>
      <c r="F29" s="3"/>
      <c r="G29" s="3"/>
      <c r="H29" s="3"/>
      <c r="I29" s="4"/>
    </row>
    <row r="30" spans="2:9" ht="21.75" thickBot="1" x14ac:dyDescent="0.4">
      <c r="B30" s="2"/>
      <c r="C30" s="242" t="s">
        <v>73</v>
      </c>
      <c r="D30" s="243"/>
      <c r="E30" s="243"/>
      <c r="F30" s="243"/>
      <c r="G30" s="244"/>
      <c r="H30" s="3"/>
      <c r="I30" s="4"/>
    </row>
    <row r="31" spans="2:9" ht="15.75" customHeight="1" x14ac:dyDescent="0.25">
      <c r="B31" s="2"/>
      <c r="C31" s="239" t="s">
        <v>80</v>
      </c>
      <c r="D31" s="240"/>
      <c r="E31" s="240"/>
      <c r="F31" s="241"/>
      <c r="G31" s="112">
        <v>0</v>
      </c>
      <c r="H31" s="3"/>
      <c r="I31" s="4"/>
    </row>
    <row r="32" spans="2:9" x14ac:dyDescent="0.25">
      <c r="B32" s="2"/>
      <c r="C32" s="232" t="s">
        <v>91</v>
      </c>
      <c r="D32" s="233"/>
      <c r="E32" s="233"/>
      <c r="F32" s="233"/>
      <c r="G32" s="113">
        <v>0</v>
      </c>
      <c r="H32" s="3"/>
      <c r="I32" s="4"/>
    </row>
    <row r="33" spans="2:13" x14ac:dyDescent="0.25">
      <c r="B33" s="2"/>
      <c r="C33" s="226" t="s">
        <v>89</v>
      </c>
      <c r="D33" s="227"/>
      <c r="E33" s="227"/>
      <c r="F33" s="228"/>
      <c r="G33" s="106">
        <f>IF(G32&lt;G31*100000,G32,G31*100000)</f>
        <v>0</v>
      </c>
      <c r="H33" s="3"/>
      <c r="I33" s="4"/>
    </row>
    <row r="34" spans="2:13" ht="15.75" thickBot="1" x14ac:dyDescent="0.3">
      <c r="B34" s="2"/>
      <c r="C34" s="234" t="s">
        <v>81</v>
      </c>
      <c r="D34" s="235"/>
      <c r="E34" s="235"/>
      <c r="F34" s="235"/>
      <c r="G34" s="107">
        <f>IF(G32&lt;0,0,G33/12)</f>
        <v>0</v>
      </c>
      <c r="H34" s="3"/>
      <c r="I34" s="4"/>
    </row>
    <row r="35" spans="2:13" ht="21.75" thickBot="1" x14ac:dyDescent="0.4">
      <c r="B35" s="2"/>
      <c r="C35" s="236" t="s">
        <v>74</v>
      </c>
      <c r="D35" s="237"/>
      <c r="E35" s="237"/>
      <c r="F35" s="237"/>
      <c r="G35" s="238"/>
      <c r="H35" s="3"/>
      <c r="I35" s="4"/>
    </row>
    <row r="36" spans="2:13" ht="21.75" thickBot="1" x14ac:dyDescent="0.4">
      <c r="B36" s="2"/>
      <c r="C36" s="221" t="s">
        <v>78</v>
      </c>
      <c r="D36" s="222"/>
      <c r="E36" s="222"/>
      <c r="F36" s="222"/>
      <c r="G36" s="222"/>
      <c r="H36" s="223"/>
      <c r="I36" s="4"/>
    </row>
    <row r="37" spans="2:13" ht="33.6" customHeight="1" x14ac:dyDescent="0.25">
      <c r="B37" s="2"/>
      <c r="C37" s="215" t="s">
        <v>105</v>
      </c>
      <c r="D37" s="216"/>
      <c r="E37" s="216"/>
      <c r="F37" s="216"/>
      <c r="G37" s="216"/>
      <c r="H37" s="217"/>
      <c r="I37" s="4"/>
      <c r="M37" s="1">
        <v>8</v>
      </c>
    </row>
    <row r="38" spans="2:13" ht="15.75" thickBot="1" x14ac:dyDescent="0.3">
      <c r="B38" s="2"/>
      <c r="C38" s="2"/>
      <c r="D38" s="3"/>
      <c r="E38" s="3"/>
      <c r="F38" s="3"/>
      <c r="G38" s="3"/>
      <c r="H38" s="4"/>
      <c r="I38" s="4"/>
      <c r="M38" s="1">
        <v>9</v>
      </c>
    </row>
    <row r="39" spans="2:13" ht="15.75" x14ac:dyDescent="0.25">
      <c r="B39" s="2"/>
      <c r="C39" s="126" t="s">
        <v>36</v>
      </c>
      <c r="D39" s="127"/>
      <c r="E39" s="127"/>
      <c r="F39" s="127"/>
      <c r="G39" s="127"/>
      <c r="H39" s="128"/>
      <c r="I39" s="4"/>
      <c r="M39" s="1">
        <v>10</v>
      </c>
    </row>
    <row r="40" spans="2:13" ht="31.5" customHeight="1" thickBot="1" x14ac:dyDescent="0.3">
      <c r="B40" s="2"/>
      <c r="C40" s="150" t="s">
        <v>106</v>
      </c>
      <c r="D40" s="151"/>
      <c r="E40" s="151"/>
      <c r="F40" s="151"/>
      <c r="G40" s="151"/>
      <c r="H40" s="152"/>
      <c r="I40" s="4"/>
    </row>
    <row r="41" spans="2:13" ht="29.1" customHeight="1" thickBot="1" x14ac:dyDescent="0.3">
      <c r="B41" s="2"/>
      <c r="C41" s="37" t="s">
        <v>2</v>
      </c>
      <c r="D41" s="55" t="s">
        <v>45</v>
      </c>
      <c r="E41" s="38" t="s">
        <v>56</v>
      </c>
      <c r="F41" s="38" t="s">
        <v>58</v>
      </c>
      <c r="G41" s="38" t="s">
        <v>3</v>
      </c>
      <c r="H41" s="39" t="s">
        <v>5</v>
      </c>
      <c r="I41" s="4"/>
      <c r="M41" s="1">
        <v>11</v>
      </c>
    </row>
    <row r="42" spans="2:13" ht="15.75" thickBot="1" x14ac:dyDescent="0.3">
      <c r="B42" s="2"/>
      <c r="C42" s="5">
        <v>2019</v>
      </c>
      <c r="D42" s="86">
        <v>0</v>
      </c>
      <c r="E42" s="87">
        <v>0</v>
      </c>
      <c r="F42" s="87">
        <v>0</v>
      </c>
      <c r="G42" s="87">
        <v>0</v>
      </c>
      <c r="H42" s="6">
        <f>SUM(E42:G42)</f>
        <v>0</v>
      </c>
      <c r="I42" s="4"/>
      <c r="M42" s="1">
        <v>12</v>
      </c>
    </row>
    <row r="43" spans="2:13" ht="15.75" thickBot="1" x14ac:dyDescent="0.3">
      <c r="B43" s="2"/>
      <c r="C43" s="194" t="s">
        <v>76</v>
      </c>
      <c r="D43" s="195"/>
      <c r="E43" s="108">
        <f>E42/12</f>
        <v>0</v>
      </c>
      <c r="F43" s="108">
        <f t="shared" ref="F43:G43" si="0">F42/12</f>
        <v>0</v>
      </c>
      <c r="G43" s="108">
        <f t="shared" si="0"/>
        <v>0</v>
      </c>
      <c r="H43" s="41">
        <f>H42/12</f>
        <v>0</v>
      </c>
      <c r="I43" s="4"/>
    </row>
    <row r="44" spans="2:13" ht="15.75" thickBot="1" x14ac:dyDescent="0.3">
      <c r="B44" s="2"/>
      <c r="C44" s="114" t="s">
        <v>77</v>
      </c>
      <c r="D44" s="115"/>
      <c r="E44" s="115"/>
      <c r="F44" s="115"/>
      <c r="G44" s="115"/>
      <c r="H44" s="34">
        <f>H43+G34</f>
        <v>0</v>
      </c>
      <c r="I44" s="4"/>
    </row>
    <row r="45" spans="2:13" ht="15.75" thickBot="1" x14ac:dyDescent="0.3">
      <c r="B45" s="2"/>
      <c r="C45" s="3"/>
      <c r="D45" s="3"/>
      <c r="E45" s="3"/>
      <c r="F45" s="3"/>
      <c r="G45" s="3"/>
      <c r="H45" s="3"/>
      <c r="I45" s="4"/>
    </row>
    <row r="46" spans="2:13" ht="21.75" thickBot="1" x14ac:dyDescent="0.4">
      <c r="B46" s="2"/>
      <c r="C46" s="40" t="s">
        <v>33</v>
      </c>
      <c r="D46" s="3"/>
      <c r="E46" s="3"/>
      <c r="F46" s="3"/>
      <c r="G46" s="3"/>
      <c r="H46" s="3"/>
      <c r="I46" s="4"/>
    </row>
    <row r="47" spans="2:13" ht="16.5" thickBot="1" x14ac:dyDescent="0.3">
      <c r="B47" s="2"/>
      <c r="C47" s="126" t="s">
        <v>28</v>
      </c>
      <c r="D47" s="127"/>
      <c r="E47" s="127"/>
      <c r="F47" s="127"/>
      <c r="G47" s="128"/>
      <c r="H47" s="3"/>
      <c r="I47" s="4"/>
    </row>
    <row r="48" spans="2:13" x14ac:dyDescent="0.25">
      <c r="B48" s="2"/>
      <c r="C48" s="141" t="s">
        <v>27</v>
      </c>
      <c r="D48" s="142"/>
      <c r="E48" s="142"/>
      <c r="F48" s="142"/>
      <c r="G48" s="90">
        <v>0</v>
      </c>
      <c r="H48" s="3"/>
      <c r="I48" s="4"/>
    </row>
    <row r="49" spans="2:9" x14ac:dyDescent="0.25">
      <c r="B49" s="2"/>
      <c r="C49" s="183" t="s">
        <v>9</v>
      </c>
      <c r="D49" s="184"/>
      <c r="E49" s="184"/>
      <c r="F49" s="184"/>
      <c r="G49" s="91">
        <v>0</v>
      </c>
      <c r="H49" s="3"/>
      <c r="I49" s="4"/>
    </row>
    <row r="50" spans="2:9" x14ac:dyDescent="0.25">
      <c r="B50" s="2"/>
      <c r="C50" s="131" t="s">
        <v>10</v>
      </c>
      <c r="D50" s="185"/>
      <c r="E50" s="185"/>
      <c r="F50" s="132"/>
      <c r="G50" s="13">
        <f>G49/12</f>
        <v>0</v>
      </c>
      <c r="H50" s="3"/>
      <c r="I50" s="4"/>
    </row>
    <row r="51" spans="2:9" ht="15.75" thickBot="1" x14ac:dyDescent="0.3">
      <c r="B51" s="2"/>
      <c r="C51" s="189" t="s">
        <v>11</v>
      </c>
      <c r="D51" s="190"/>
      <c r="E51" s="190"/>
      <c r="F51" s="191"/>
      <c r="G51" s="14">
        <f>G48*8333.33</f>
        <v>0</v>
      </c>
      <c r="H51" s="3"/>
      <c r="I51" s="4"/>
    </row>
    <row r="52" spans="2:9" ht="15.75" thickBot="1" x14ac:dyDescent="0.3">
      <c r="B52" s="2"/>
      <c r="C52" s="186" t="s">
        <v>46</v>
      </c>
      <c r="D52" s="187"/>
      <c r="E52" s="187"/>
      <c r="F52" s="188"/>
      <c r="G52" s="35">
        <f>G50-G51</f>
        <v>0</v>
      </c>
      <c r="H52" s="3"/>
      <c r="I52" s="4"/>
    </row>
    <row r="53" spans="2:9" x14ac:dyDescent="0.25">
      <c r="B53" s="2"/>
      <c r="C53" s="3"/>
      <c r="D53" s="3"/>
      <c r="E53" s="3"/>
      <c r="F53" s="3"/>
      <c r="G53" s="3"/>
      <c r="H53" s="3"/>
      <c r="I53" s="4"/>
    </row>
    <row r="54" spans="2:9" ht="15.75" thickBot="1" x14ac:dyDescent="0.3">
      <c r="B54" s="2"/>
      <c r="C54" s="3"/>
      <c r="D54" s="3"/>
      <c r="E54" s="3"/>
      <c r="F54" s="3"/>
      <c r="G54" s="3"/>
      <c r="H54" s="3"/>
      <c r="I54" s="4"/>
    </row>
    <row r="55" spans="2:9" ht="21.75" thickBot="1" x14ac:dyDescent="0.4">
      <c r="B55" s="2"/>
      <c r="C55" s="40" t="s">
        <v>34</v>
      </c>
      <c r="D55" s="3"/>
      <c r="E55" s="3"/>
      <c r="F55" s="3"/>
      <c r="G55" s="3"/>
      <c r="H55" s="3"/>
      <c r="I55" s="4"/>
    </row>
    <row r="56" spans="2:9" ht="16.5" thickBot="1" x14ac:dyDescent="0.3">
      <c r="B56" s="2"/>
      <c r="C56" s="159" t="s">
        <v>29</v>
      </c>
      <c r="D56" s="160"/>
      <c r="E56" s="160"/>
      <c r="F56" s="160"/>
      <c r="G56" s="160"/>
      <c r="H56" s="161"/>
      <c r="I56" s="4"/>
    </row>
    <row r="57" spans="2:9" ht="15.75" thickBot="1" x14ac:dyDescent="0.3">
      <c r="B57" s="2"/>
      <c r="C57" s="181" t="s">
        <v>15</v>
      </c>
      <c r="D57" s="182"/>
      <c r="E57" s="182"/>
      <c r="F57" s="182"/>
      <c r="G57" s="192">
        <v>0</v>
      </c>
      <c r="H57" s="193"/>
      <c r="I57" s="4"/>
    </row>
    <row r="58" spans="2:9" ht="15.75" thickBot="1" x14ac:dyDescent="0.3">
      <c r="B58" s="2"/>
      <c r="C58" s="114" t="s">
        <v>14</v>
      </c>
      <c r="D58" s="115"/>
      <c r="E58" s="115"/>
      <c r="F58" s="115"/>
      <c r="G58" s="116">
        <f>G57/12</f>
        <v>0</v>
      </c>
      <c r="H58" s="117"/>
      <c r="I58" s="4"/>
    </row>
    <row r="59" spans="2:9" x14ac:dyDescent="0.25">
      <c r="B59" s="2"/>
      <c r="C59" s="3"/>
      <c r="D59" s="3"/>
      <c r="E59" s="3"/>
      <c r="F59" s="3"/>
      <c r="G59" s="3"/>
      <c r="H59" s="3"/>
      <c r="I59" s="4"/>
    </row>
    <row r="60" spans="2:9" ht="15.75" thickBot="1" x14ac:dyDescent="0.3">
      <c r="B60" s="2"/>
      <c r="C60" s="3"/>
      <c r="D60" s="3"/>
      <c r="E60" s="3"/>
      <c r="F60" s="3"/>
      <c r="G60" s="3"/>
      <c r="H60" s="3"/>
      <c r="I60" s="4"/>
    </row>
    <row r="61" spans="2:9" ht="21.75" thickBot="1" x14ac:dyDescent="0.4">
      <c r="B61" s="2"/>
      <c r="C61" s="40" t="s">
        <v>35</v>
      </c>
      <c r="D61" s="3"/>
      <c r="E61" s="3"/>
      <c r="F61" s="3"/>
      <c r="G61" s="3"/>
      <c r="H61" s="3"/>
      <c r="I61" s="4"/>
    </row>
    <row r="62" spans="2:9" ht="16.5" thickBot="1" x14ac:dyDescent="0.3">
      <c r="B62" s="2"/>
      <c r="C62" s="126" t="s">
        <v>44</v>
      </c>
      <c r="D62" s="127"/>
      <c r="E62" s="127"/>
      <c r="F62" s="127"/>
      <c r="G62" s="127"/>
      <c r="H62" s="128"/>
      <c r="I62" s="4"/>
    </row>
    <row r="63" spans="2:9" ht="15.75" thickBot="1" x14ac:dyDescent="0.3">
      <c r="B63" s="2"/>
      <c r="C63" s="136" t="s">
        <v>17</v>
      </c>
      <c r="D63" s="137"/>
      <c r="E63" s="137"/>
      <c r="F63" s="138"/>
      <c r="G63" s="139">
        <v>0</v>
      </c>
      <c r="H63" s="140"/>
      <c r="I63" s="4"/>
    </row>
    <row r="64" spans="2:9" x14ac:dyDescent="0.25">
      <c r="B64" s="2"/>
      <c r="C64" s="3"/>
      <c r="D64" s="3"/>
      <c r="E64" s="3"/>
      <c r="F64" s="3"/>
      <c r="G64" s="3"/>
      <c r="H64" s="3"/>
      <c r="I64" s="4"/>
    </row>
    <row r="65" spans="2:9" ht="15.75" thickBot="1" x14ac:dyDescent="0.3">
      <c r="B65" s="2"/>
      <c r="C65" s="3"/>
      <c r="D65" s="3"/>
      <c r="E65" s="3"/>
      <c r="F65" s="3"/>
      <c r="G65" s="3"/>
      <c r="H65" s="3"/>
      <c r="I65" s="4"/>
    </row>
    <row r="66" spans="2:9" ht="16.5" thickBot="1" x14ac:dyDescent="0.3">
      <c r="B66" s="2"/>
      <c r="C66" s="126" t="s">
        <v>13</v>
      </c>
      <c r="D66" s="127"/>
      <c r="E66" s="128"/>
      <c r="F66" s="3"/>
      <c r="G66" s="3"/>
      <c r="H66" s="3"/>
      <c r="I66" s="4"/>
    </row>
    <row r="67" spans="2:9" x14ac:dyDescent="0.25">
      <c r="B67" s="2"/>
      <c r="C67" s="129" t="s">
        <v>37</v>
      </c>
      <c r="D67" s="130"/>
      <c r="E67" s="15">
        <f>H44</f>
        <v>0</v>
      </c>
      <c r="F67" s="3"/>
      <c r="G67" s="3"/>
      <c r="H67" s="3"/>
      <c r="I67" s="4"/>
    </row>
    <row r="68" spans="2:9" x14ac:dyDescent="0.25">
      <c r="B68" s="2"/>
      <c r="C68" s="131" t="s">
        <v>38</v>
      </c>
      <c r="D68" s="132"/>
      <c r="E68" s="16">
        <f>G52</f>
        <v>0</v>
      </c>
      <c r="F68" s="3"/>
      <c r="G68" s="3"/>
      <c r="H68" s="3"/>
      <c r="I68" s="4"/>
    </row>
    <row r="69" spans="2:9" ht="30" customHeight="1" thickBot="1" x14ac:dyDescent="0.3">
      <c r="B69" s="2"/>
      <c r="C69" s="124" t="s">
        <v>39</v>
      </c>
      <c r="D69" s="125"/>
      <c r="E69" s="17">
        <f>G58</f>
        <v>0</v>
      </c>
      <c r="F69" s="3"/>
      <c r="G69" s="3"/>
      <c r="H69" s="3"/>
      <c r="I69" s="4"/>
    </row>
    <row r="70" spans="2:9" ht="15.75" thickBot="1" x14ac:dyDescent="0.3">
      <c r="B70" s="2"/>
      <c r="C70" s="136" t="s">
        <v>40</v>
      </c>
      <c r="D70" s="138"/>
      <c r="E70" s="34">
        <f>E67-E68-E69</f>
        <v>0</v>
      </c>
      <c r="F70" s="3"/>
      <c r="G70" s="3"/>
      <c r="H70" s="3"/>
      <c r="I70" s="4"/>
    </row>
    <row r="71" spans="2:9" ht="15.75" thickBot="1" x14ac:dyDescent="0.3">
      <c r="B71" s="2"/>
      <c r="C71" s="194" t="s">
        <v>41</v>
      </c>
      <c r="D71" s="195"/>
      <c r="E71" s="41">
        <f>E70*2.5</f>
        <v>0</v>
      </c>
      <c r="F71" s="3"/>
      <c r="G71" s="3"/>
      <c r="H71" s="3"/>
      <c r="I71" s="4"/>
    </row>
    <row r="72" spans="2:9" ht="15.75" thickBot="1" x14ac:dyDescent="0.3">
      <c r="B72" s="2"/>
      <c r="C72" s="42" t="s">
        <v>43</v>
      </c>
      <c r="D72" s="43"/>
      <c r="E72" s="44">
        <f>G63</f>
        <v>0</v>
      </c>
      <c r="F72" s="48"/>
      <c r="G72" s="3"/>
      <c r="H72" s="3"/>
      <c r="I72" s="4"/>
    </row>
    <row r="73" spans="2:9" ht="21.75" thickBot="1" x14ac:dyDescent="0.4">
      <c r="B73" s="2"/>
      <c r="C73" s="196" t="s">
        <v>42</v>
      </c>
      <c r="D73" s="197"/>
      <c r="E73" s="47">
        <f>E71+E72</f>
        <v>0</v>
      </c>
      <c r="F73" s="3"/>
      <c r="G73" s="3"/>
      <c r="H73" s="3"/>
      <c r="I73" s="4"/>
    </row>
    <row r="74" spans="2:9" x14ac:dyDescent="0.25">
      <c r="B74" s="2"/>
      <c r="C74" s="3"/>
      <c r="D74" s="3"/>
      <c r="E74" s="3"/>
      <c r="F74" s="3"/>
      <c r="G74" s="3"/>
      <c r="H74" s="3"/>
      <c r="I74" s="4"/>
    </row>
    <row r="75" spans="2:9" x14ac:dyDescent="0.25">
      <c r="B75" s="2"/>
      <c r="C75" s="18" t="s">
        <v>108</v>
      </c>
      <c r="D75" s="3"/>
      <c r="E75" s="3"/>
      <c r="F75" s="3"/>
      <c r="G75" s="3"/>
      <c r="H75" s="3"/>
      <c r="I75" s="4"/>
    </row>
    <row r="76" spans="2:9" ht="60" customHeight="1" x14ac:dyDescent="0.25">
      <c r="B76" s="2"/>
      <c r="C76" s="164" t="s">
        <v>57</v>
      </c>
      <c r="D76" s="164"/>
      <c r="E76" s="164"/>
      <c r="F76" s="164"/>
      <c r="G76" s="164"/>
      <c r="H76" s="164"/>
      <c r="I76" s="51"/>
    </row>
    <row r="77" spans="2:9" s="49" customFormat="1" ht="18.75" customHeight="1" x14ac:dyDescent="0.25">
      <c r="B77" s="50"/>
      <c r="C77" s="52"/>
      <c r="D77" s="52"/>
      <c r="E77" s="52"/>
      <c r="F77" s="52"/>
      <c r="G77" s="52"/>
      <c r="H77" s="52"/>
      <c r="I77" s="51"/>
    </row>
    <row r="78" spans="2:9" ht="130.5" customHeight="1" x14ac:dyDescent="0.25">
      <c r="B78" s="2"/>
      <c r="C78" s="165" t="s">
        <v>55</v>
      </c>
      <c r="D78" s="165"/>
      <c r="E78" s="165"/>
      <c r="F78" s="165"/>
      <c r="G78" s="165"/>
      <c r="H78" s="165"/>
      <c r="I78" s="4"/>
    </row>
    <row r="79" spans="2:9" ht="17.100000000000001" customHeight="1" x14ac:dyDescent="0.25">
      <c r="B79" s="2"/>
      <c r="C79" s="66"/>
      <c r="D79" s="92" t="s">
        <v>51</v>
      </c>
      <c r="E79" s="92" t="s">
        <v>52</v>
      </c>
      <c r="F79" s="92" t="s">
        <v>53</v>
      </c>
      <c r="G79" s="66"/>
      <c r="H79" s="66"/>
      <c r="I79" s="4"/>
    </row>
    <row r="80" spans="2:9" ht="15.75" thickBot="1" x14ac:dyDescent="0.3">
      <c r="B80" s="19"/>
      <c r="C80" s="20"/>
      <c r="D80" s="20"/>
      <c r="E80" s="20"/>
      <c r="F80" s="20"/>
      <c r="G80" s="20"/>
      <c r="H80" s="20"/>
      <c r="I80" s="21"/>
    </row>
  </sheetData>
  <sheetProtection algorithmName="SHA-512" hashValue="6Kv3FWNwJ2Ygz/Bqbk9zOhbiZRwy3jZAWo+0tXYMUZ8brm3CgyGymLXkhHAM6f88Pb4zJ06Sju0Gks51rPmZbA==" saltValue="V/hSioMMlfOXcLDLDE1owg==" spinCount="100000" sheet="1" selectLockedCells="1"/>
  <mergeCells count="48">
    <mergeCell ref="C35:G35"/>
    <mergeCell ref="C31:F31"/>
    <mergeCell ref="C23:D23"/>
    <mergeCell ref="B2:I2"/>
    <mergeCell ref="B3:I3"/>
    <mergeCell ref="B4:I4"/>
    <mergeCell ref="C5:H5"/>
    <mergeCell ref="C6:H6"/>
    <mergeCell ref="C7:H7"/>
    <mergeCell ref="D9:E9"/>
    <mergeCell ref="G9:H9"/>
    <mergeCell ref="C12:F12"/>
    <mergeCell ref="C13:F13"/>
    <mergeCell ref="C22:E22"/>
    <mergeCell ref="C24:E26"/>
    <mergeCell ref="C30:G30"/>
    <mergeCell ref="C32:F32"/>
    <mergeCell ref="C33:F33"/>
    <mergeCell ref="C34:F34"/>
    <mergeCell ref="C68:D68"/>
    <mergeCell ref="C69:D69"/>
    <mergeCell ref="C56:H56"/>
    <mergeCell ref="C57:F57"/>
    <mergeCell ref="G57:H57"/>
    <mergeCell ref="C58:F58"/>
    <mergeCell ref="G58:H58"/>
    <mergeCell ref="C62:H62"/>
    <mergeCell ref="C63:F63"/>
    <mergeCell ref="G63:H63"/>
    <mergeCell ref="C66:E66"/>
    <mergeCell ref="C67:D67"/>
    <mergeCell ref="C52:F52"/>
    <mergeCell ref="C36:H36"/>
    <mergeCell ref="C37:H37"/>
    <mergeCell ref="C39:H39"/>
    <mergeCell ref="C40:H40"/>
    <mergeCell ref="C43:D43"/>
    <mergeCell ref="C78:H78"/>
    <mergeCell ref="C44:G44"/>
    <mergeCell ref="C70:D70"/>
    <mergeCell ref="C71:D71"/>
    <mergeCell ref="C73:D73"/>
    <mergeCell ref="C76:H76"/>
    <mergeCell ref="C47:G47"/>
    <mergeCell ref="C48:F48"/>
    <mergeCell ref="C49:F49"/>
    <mergeCell ref="C50:F50"/>
    <mergeCell ref="C51:F51"/>
  </mergeCells>
  <hyperlinks>
    <hyperlink ref="D79" r:id="rId1"/>
    <hyperlink ref="F79" r:id="rId2"/>
    <hyperlink ref="E79" r:id="rId3"/>
  </hyperlinks>
  <pageMargins left="0.7" right="0.7" top="0.75" bottom="0.75" header="0.3" footer="0.3"/>
  <pageSetup scale="4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N75"/>
  <sheetViews>
    <sheetView showGridLines="0" zoomScale="125" zoomScaleNormal="125" workbookViewId="0">
      <selection activeCell="D8" sqref="D8:E8"/>
    </sheetView>
  </sheetViews>
  <sheetFormatPr defaultColWidth="9.140625" defaultRowHeight="15" x14ac:dyDescent="0.25"/>
  <cols>
    <col min="1" max="1" width="3.42578125" style="1" customWidth="1"/>
    <col min="2" max="2" width="9.140625" style="1"/>
    <col min="3" max="3" width="34" style="1" customWidth="1"/>
    <col min="4" max="4" width="34.140625" style="1" customWidth="1"/>
    <col min="5" max="5" width="33" style="1" customWidth="1"/>
    <col min="6" max="6" width="33.7109375" style="1" customWidth="1"/>
    <col min="7" max="7" width="14.42578125" style="1" customWidth="1"/>
    <col min="8" max="8" width="18.28515625" style="1" customWidth="1"/>
    <col min="9" max="9" width="25.85546875" style="1" customWidth="1"/>
    <col min="10" max="12" width="9.140625" style="1"/>
    <col min="13" max="13" width="9.140625" style="1" hidden="1" customWidth="1"/>
    <col min="14" max="14" width="0" style="1" hidden="1" customWidth="1"/>
    <col min="15" max="16384" width="9.140625" style="1"/>
  </cols>
  <sheetData>
    <row r="1" spans="2:14" ht="15.75" thickBot="1" x14ac:dyDescent="0.3"/>
    <row r="2" spans="2:14" ht="38.25" customHeight="1" x14ac:dyDescent="0.25">
      <c r="B2" s="143" t="s">
        <v>69</v>
      </c>
      <c r="C2" s="144"/>
      <c r="D2" s="144"/>
      <c r="E2" s="144"/>
      <c r="F2" s="144"/>
      <c r="G2" s="144"/>
      <c r="H2" s="144"/>
      <c r="I2" s="145"/>
    </row>
    <row r="3" spans="2:14" ht="30" customHeight="1" thickBot="1" x14ac:dyDescent="0.3">
      <c r="B3" s="121" t="s">
        <v>85</v>
      </c>
      <c r="C3" s="122"/>
      <c r="D3" s="122"/>
      <c r="E3" s="122"/>
      <c r="F3" s="122"/>
      <c r="G3" s="122"/>
      <c r="H3" s="122"/>
      <c r="I3" s="123"/>
    </row>
    <row r="4" spans="2:14" ht="15" customHeight="1" x14ac:dyDescent="0.25">
      <c r="B4" s="198"/>
      <c r="C4" s="199"/>
      <c r="D4" s="199"/>
      <c r="E4" s="199"/>
      <c r="F4" s="199"/>
      <c r="G4" s="199"/>
      <c r="H4" s="199"/>
      <c r="I4" s="200"/>
    </row>
    <row r="5" spans="2:14" ht="36" customHeight="1" x14ac:dyDescent="0.25">
      <c r="B5" s="103"/>
      <c r="C5" s="158" t="s">
        <v>92</v>
      </c>
      <c r="D5" s="158"/>
      <c r="E5" s="158"/>
      <c r="F5" s="158"/>
      <c r="G5" s="158"/>
      <c r="H5" s="158"/>
      <c r="I5" s="111"/>
    </row>
    <row r="6" spans="2:14" ht="55.5" customHeight="1" x14ac:dyDescent="0.3">
      <c r="B6" s="2"/>
      <c r="C6" s="158" t="s">
        <v>93</v>
      </c>
      <c r="D6" s="158"/>
      <c r="E6" s="158"/>
      <c r="F6" s="158"/>
      <c r="G6" s="158"/>
      <c r="H6" s="158"/>
      <c r="I6" s="4"/>
    </row>
    <row r="7" spans="2:14" ht="15.75" thickBot="1" x14ac:dyDescent="0.3">
      <c r="B7" s="2"/>
      <c r="C7" s="3"/>
      <c r="D7" s="3"/>
      <c r="E7" s="3"/>
      <c r="F7" s="3"/>
      <c r="G7" s="3"/>
      <c r="H7" s="3"/>
      <c r="I7" s="4"/>
    </row>
    <row r="8" spans="2:14" ht="21.75" thickBot="1" x14ac:dyDescent="0.4">
      <c r="B8" s="2"/>
      <c r="C8" s="45" t="s">
        <v>7</v>
      </c>
      <c r="D8" s="154"/>
      <c r="E8" s="155"/>
      <c r="F8" s="46" t="s">
        <v>12</v>
      </c>
      <c r="G8" s="156"/>
      <c r="H8" s="157"/>
      <c r="I8" s="4"/>
    </row>
    <row r="9" spans="2:14" x14ac:dyDescent="0.25">
      <c r="B9" s="2"/>
      <c r="C9" s="3"/>
      <c r="D9" s="3"/>
      <c r="E9" s="3"/>
      <c r="F9" s="3"/>
      <c r="G9" s="3"/>
      <c r="H9" s="3"/>
      <c r="I9" s="4"/>
      <c r="M9" s="1">
        <v>3</v>
      </c>
      <c r="N9" s="1" t="s">
        <v>8</v>
      </c>
    </row>
    <row r="10" spans="2:14" ht="15.75" thickBot="1" x14ac:dyDescent="0.3">
      <c r="B10" s="2"/>
      <c r="C10" s="3"/>
      <c r="D10" s="3"/>
      <c r="E10" s="3"/>
      <c r="F10" s="3"/>
      <c r="G10" s="3"/>
      <c r="H10" s="3"/>
      <c r="I10" s="4"/>
      <c r="M10" s="1">
        <v>4</v>
      </c>
      <c r="N10" s="1" t="s">
        <v>68</v>
      </c>
    </row>
    <row r="11" spans="2:14" ht="20.25" customHeight="1" x14ac:dyDescent="0.25">
      <c r="B11" s="2"/>
      <c r="C11" s="175" t="s">
        <v>47</v>
      </c>
      <c r="D11" s="176"/>
      <c r="E11" s="176"/>
      <c r="F11" s="177"/>
      <c r="G11" s="63"/>
      <c r="H11" s="63"/>
      <c r="I11" s="4"/>
      <c r="M11" s="1">
        <v>5</v>
      </c>
    </row>
    <row r="12" spans="2:14" ht="16.5" customHeight="1" thickBot="1" x14ac:dyDescent="0.3">
      <c r="B12" s="2"/>
      <c r="C12" s="178" t="s">
        <v>94</v>
      </c>
      <c r="D12" s="179"/>
      <c r="E12" s="179"/>
      <c r="F12" s="180"/>
      <c r="G12" s="62"/>
      <c r="H12" s="62"/>
      <c r="I12" s="4"/>
      <c r="M12" s="1">
        <v>6</v>
      </c>
    </row>
    <row r="13" spans="2:14" ht="15.75" thickBot="1" x14ac:dyDescent="0.3">
      <c r="B13" s="2"/>
      <c r="C13" s="56" t="s">
        <v>48</v>
      </c>
      <c r="D13" s="58" t="s">
        <v>49</v>
      </c>
      <c r="E13" s="57" t="s">
        <v>48</v>
      </c>
      <c r="F13" s="61" t="s">
        <v>49</v>
      </c>
      <c r="G13" s="64"/>
      <c r="H13" s="64"/>
      <c r="I13" s="4"/>
      <c r="M13" s="1">
        <v>7</v>
      </c>
    </row>
    <row r="14" spans="2:14" x14ac:dyDescent="0.25">
      <c r="B14" s="2"/>
      <c r="C14" s="69">
        <v>1</v>
      </c>
      <c r="D14" s="70"/>
      <c r="E14" s="71">
        <v>6</v>
      </c>
      <c r="F14" s="72"/>
      <c r="G14" s="65"/>
      <c r="H14" s="65"/>
      <c r="I14" s="4"/>
      <c r="M14" s="1">
        <v>8</v>
      </c>
    </row>
    <row r="15" spans="2:14" x14ac:dyDescent="0.25">
      <c r="B15" s="2"/>
      <c r="C15" s="73">
        <v>2</v>
      </c>
      <c r="D15" s="74"/>
      <c r="E15" s="75">
        <v>7</v>
      </c>
      <c r="F15" s="76"/>
      <c r="G15" s="65"/>
      <c r="H15" s="65"/>
      <c r="I15" s="4"/>
      <c r="M15" s="1">
        <v>9</v>
      </c>
    </row>
    <row r="16" spans="2:14" x14ac:dyDescent="0.25">
      <c r="B16" s="2"/>
      <c r="C16" s="77">
        <v>3</v>
      </c>
      <c r="D16" s="78"/>
      <c r="E16" s="79">
        <v>8</v>
      </c>
      <c r="F16" s="80"/>
      <c r="G16" s="60"/>
      <c r="H16" s="60"/>
      <c r="I16" s="4"/>
      <c r="M16" s="1">
        <v>10</v>
      </c>
    </row>
    <row r="17" spans="2:13" x14ac:dyDescent="0.25">
      <c r="B17" s="2"/>
      <c r="C17" s="77">
        <v>4</v>
      </c>
      <c r="D17" s="78"/>
      <c r="E17" s="79">
        <v>9</v>
      </c>
      <c r="F17" s="80"/>
      <c r="G17" s="60"/>
      <c r="H17" s="60"/>
      <c r="I17" s="4"/>
      <c r="M17" s="1">
        <v>11</v>
      </c>
    </row>
    <row r="18" spans="2:13" ht="15.75" thickBot="1" x14ac:dyDescent="0.3">
      <c r="B18" s="2"/>
      <c r="C18" s="81">
        <v>5</v>
      </c>
      <c r="D18" s="82"/>
      <c r="E18" s="83">
        <v>10</v>
      </c>
      <c r="F18" s="84"/>
      <c r="G18" s="65"/>
      <c r="H18" s="65"/>
      <c r="I18" s="4"/>
      <c r="M18" s="1">
        <v>12</v>
      </c>
    </row>
    <row r="19" spans="2:13" x14ac:dyDescent="0.25">
      <c r="B19" s="2"/>
      <c r="C19" s="59"/>
      <c r="D19" s="59"/>
      <c r="E19" s="59"/>
      <c r="F19" s="59"/>
      <c r="G19" s="60"/>
      <c r="H19" s="60"/>
      <c r="I19" s="4"/>
      <c r="M19" s="1">
        <v>13</v>
      </c>
    </row>
    <row r="20" spans="2:13" ht="15.75" thickBot="1" x14ac:dyDescent="0.3">
      <c r="B20" s="2"/>
      <c r="C20" s="3"/>
      <c r="D20" s="3"/>
      <c r="E20" s="3"/>
      <c r="F20" s="3"/>
      <c r="G20" s="3"/>
      <c r="H20" s="3" t="s">
        <v>60</v>
      </c>
      <c r="I20" s="4"/>
    </row>
    <row r="21" spans="2:13" ht="16.5" thickBot="1" x14ac:dyDescent="0.3">
      <c r="B21" s="2"/>
      <c r="C21" s="159" t="s">
        <v>30</v>
      </c>
      <c r="D21" s="160"/>
      <c r="E21" s="161"/>
      <c r="F21" s="53"/>
      <c r="G21" s="53"/>
      <c r="H21" s="53"/>
      <c r="I21" s="54"/>
    </row>
    <row r="22" spans="2:13" ht="15.75" thickBot="1" x14ac:dyDescent="0.3">
      <c r="B22" s="2"/>
      <c r="C22" s="162" t="s">
        <v>31</v>
      </c>
      <c r="D22" s="163"/>
      <c r="E22" s="85">
        <v>0</v>
      </c>
      <c r="F22" s="53"/>
      <c r="G22" s="53"/>
      <c r="H22" s="53"/>
      <c r="I22" s="54"/>
    </row>
    <row r="23" spans="2:13" x14ac:dyDescent="0.25">
      <c r="B23" s="2"/>
      <c r="C23" s="201" t="s">
        <v>67</v>
      </c>
      <c r="D23" s="167"/>
      <c r="E23" s="168"/>
      <c r="F23" s="53"/>
      <c r="G23" s="53"/>
      <c r="H23" s="53"/>
      <c r="I23" s="54"/>
    </row>
    <row r="24" spans="2:13" x14ac:dyDescent="0.25">
      <c r="B24" s="2"/>
      <c r="C24" s="169"/>
      <c r="D24" s="170"/>
      <c r="E24" s="171"/>
      <c r="F24" s="53"/>
      <c r="G24" s="53"/>
      <c r="H24" s="53"/>
      <c r="I24" s="54"/>
    </row>
    <row r="25" spans="2:13" ht="15.75" thickBot="1" x14ac:dyDescent="0.3">
      <c r="B25" s="2"/>
      <c r="C25" s="172"/>
      <c r="D25" s="173"/>
      <c r="E25" s="174"/>
      <c r="F25" s="53"/>
      <c r="G25" s="53"/>
      <c r="H25" s="53"/>
      <c r="I25" s="54"/>
    </row>
    <row r="26" spans="2:13" x14ac:dyDescent="0.25">
      <c r="B26" s="2"/>
      <c r="C26" s="3"/>
      <c r="D26" s="3"/>
      <c r="E26" s="3"/>
      <c r="F26" s="53"/>
      <c r="G26" s="53"/>
      <c r="H26" s="53"/>
      <c r="I26" s="54"/>
    </row>
    <row r="27" spans="2:13" ht="15.75" thickBot="1" x14ac:dyDescent="0.3">
      <c r="B27" s="2"/>
      <c r="C27" s="3"/>
      <c r="D27" s="3"/>
      <c r="E27" s="3"/>
      <c r="F27" s="53"/>
      <c r="G27" s="53"/>
      <c r="H27" s="53"/>
      <c r="I27" s="54"/>
    </row>
    <row r="28" spans="2:13" ht="21.75" thickBot="1" x14ac:dyDescent="0.4">
      <c r="B28" s="2"/>
      <c r="C28" s="40" t="s">
        <v>32</v>
      </c>
      <c r="D28" s="3"/>
      <c r="E28" s="3"/>
      <c r="F28" s="3"/>
      <c r="G28" s="3"/>
      <c r="H28" s="3"/>
      <c r="I28" s="4"/>
    </row>
    <row r="29" spans="2:13" ht="48" customHeight="1" x14ac:dyDescent="0.25">
      <c r="B29" s="2"/>
      <c r="C29" s="133" t="s">
        <v>95</v>
      </c>
      <c r="D29" s="134"/>
      <c r="E29" s="134"/>
      <c r="F29" s="134"/>
      <c r="G29" s="134"/>
      <c r="H29" s="135"/>
      <c r="I29" s="4"/>
    </row>
    <row r="30" spans="2:13" ht="15.75" thickBot="1" x14ac:dyDescent="0.3">
      <c r="B30" s="2"/>
      <c r="C30" s="2"/>
      <c r="D30" s="3"/>
      <c r="E30" s="3"/>
      <c r="F30" s="3"/>
      <c r="G30" s="3"/>
      <c r="H30" s="4"/>
      <c r="I30" s="4"/>
    </row>
    <row r="31" spans="2:13" ht="15.75" x14ac:dyDescent="0.25">
      <c r="B31" s="2"/>
      <c r="C31" s="126" t="s">
        <v>36</v>
      </c>
      <c r="D31" s="127"/>
      <c r="E31" s="127"/>
      <c r="F31" s="127"/>
      <c r="G31" s="127"/>
      <c r="H31" s="128"/>
      <c r="I31" s="4"/>
    </row>
    <row r="32" spans="2:13" ht="31.5" customHeight="1" thickBot="1" x14ac:dyDescent="0.3">
      <c r="B32" s="2"/>
      <c r="C32" s="150" t="s">
        <v>96</v>
      </c>
      <c r="D32" s="151"/>
      <c r="E32" s="151"/>
      <c r="F32" s="151"/>
      <c r="G32" s="151"/>
      <c r="H32" s="152"/>
      <c r="I32" s="4"/>
    </row>
    <row r="33" spans="2:9" ht="29.1" customHeight="1" thickBot="1" x14ac:dyDescent="0.3">
      <c r="B33" s="2"/>
      <c r="C33" s="37" t="s">
        <v>2</v>
      </c>
      <c r="D33" s="55" t="s">
        <v>45</v>
      </c>
      <c r="E33" s="38" t="s">
        <v>56</v>
      </c>
      <c r="F33" s="38" t="s">
        <v>58</v>
      </c>
      <c r="G33" s="38" t="s">
        <v>3</v>
      </c>
      <c r="H33" s="39" t="s">
        <v>5</v>
      </c>
      <c r="I33" s="4"/>
    </row>
    <row r="34" spans="2:9" x14ac:dyDescent="0.25">
      <c r="B34" s="2"/>
      <c r="C34" s="110">
        <v>43831</v>
      </c>
      <c r="D34" s="86">
        <v>0</v>
      </c>
      <c r="E34" s="88">
        <v>0</v>
      </c>
      <c r="F34" s="88">
        <v>0</v>
      </c>
      <c r="G34" s="87">
        <v>0</v>
      </c>
      <c r="H34" s="6">
        <f>SUM(E34:G34)</f>
        <v>0</v>
      </c>
      <c r="I34" s="4"/>
    </row>
    <row r="35" spans="2:9" ht="15.75" thickBot="1" x14ac:dyDescent="0.3">
      <c r="B35" s="2"/>
      <c r="C35" s="97">
        <v>43862</v>
      </c>
      <c r="D35" s="74">
        <v>0</v>
      </c>
      <c r="E35" s="88">
        <v>0</v>
      </c>
      <c r="F35" s="88">
        <v>0</v>
      </c>
      <c r="G35" s="88">
        <v>0</v>
      </c>
      <c r="H35" s="8">
        <f>SUM(E35:G35)</f>
        <v>0</v>
      </c>
      <c r="I35" s="4"/>
    </row>
    <row r="36" spans="2:9" ht="15.75" thickBot="1" x14ac:dyDescent="0.3">
      <c r="B36" s="2"/>
      <c r="C36" s="202" t="s">
        <v>4</v>
      </c>
      <c r="D36" s="203"/>
      <c r="E36" s="11">
        <f>SUM(E34:E35)</f>
        <v>0</v>
      </c>
      <c r="F36" s="11">
        <f>SUM(F34:F35)</f>
        <v>0</v>
      </c>
      <c r="G36" s="11">
        <f>SUM(G34:G35)</f>
        <v>0</v>
      </c>
      <c r="H36" s="12">
        <f>SUM(H34:H35)</f>
        <v>0</v>
      </c>
      <c r="I36" s="4"/>
    </row>
    <row r="37" spans="2:9" ht="15.75" thickBot="1" x14ac:dyDescent="0.3">
      <c r="B37" s="2"/>
      <c r="C37" s="148" t="s">
        <v>6</v>
      </c>
      <c r="D37" s="149"/>
      <c r="E37" s="36">
        <f>E36/2</f>
        <v>0</v>
      </c>
      <c r="F37" s="36">
        <f t="shared" ref="F37:G37" si="0">F36/2</f>
        <v>0</v>
      </c>
      <c r="G37" s="36">
        <f t="shared" si="0"/>
        <v>0</v>
      </c>
      <c r="H37" s="36">
        <f>H36/2</f>
        <v>0</v>
      </c>
      <c r="I37" s="4"/>
    </row>
    <row r="38" spans="2:9" x14ac:dyDescent="0.25">
      <c r="B38" s="2"/>
      <c r="C38" s="3"/>
      <c r="D38" s="3"/>
      <c r="E38" s="3"/>
      <c r="F38" s="3"/>
      <c r="G38" s="3"/>
      <c r="H38" s="3"/>
      <c r="I38" s="4"/>
    </row>
    <row r="39" spans="2:9" ht="15.75" thickBot="1" x14ac:dyDescent="0.3">
      <c r="B39" s="2"/>
      <c r="C39" s="3"/>
      <c r="D39" s="3"/>
      <c r="E39" s="3"/>
      <c r="F39" s="3"/>
      <c r="G39" s="3"/>
      <c r="H39" s="3"/>
      <c r="I39" s="4"/>
    </row>
    <row r="40" spans="2:9" ht="21.75" thickBot="1" x14ac:dyDescent="0.4">
      <c r="B40" s="2"/>
      <c r="C40" s="40" t="s">
        <v>33</v>
      </c>
      <c r="D40" s="3"/>
      <c r="E40" s="3"/>
      <c r="F40" s="3"/>
      <c r="G40" s="3"/>
      <c r="H40" s="3"/>
      <c r="I40" s="4"/>
    </row>
    <row r="41" spans="2:9" ht="15.75" x14ac:dyDescent="0.25">
      <c r="B41" s="2"/>
      <c r="C41" s="126" t="s">
        <v>71</v>
      </c>
      <c r="D41" s="127"/>
      <c r="E41" s="127"/>
      <c r="F41" s="127"/>
      <c r="G41" s="128"/>
      <c r="H41" s="3"/>
      <c r="I41" s="4"/>
    </row>
    <row r="42" spans="2:9" ht="16.5" thickBot="1" x14ac:dyDescent="0.3">
      <c r="B42" s="2"/>
      <c r="C42" s="204" t="s">
        <v>82</v>
      </c>
      <c r="D42" s="205"/>
      <c r="E42" s="205"/>
      <c r="F42" s="205"/>
      <c r="G42" s="206"/>
      <c r="H42" s="3"/>
      <c r="I42" s="4"/>
    </row>
    <row r="43" spans="2:9" x14ac:dyDescent="0.25">
      <c r="B43" s="2"/>
      <c r="C43" s="207" t="s">
        <v>83</v>
      </c>
      <c r="D43" s="208"/>
      <c r="E43" s="208"/>
      <c r="F43" s="208"/>
      <c r="G43" s="95">
        <v>0</v>
      </c>
      <c r="H43" s="3"/>
      <c r="I43" s="4"/>
    </row>
    <row r="44" spans="2:9" x14ac:dyDescent="0.25">
      <c r="B44" s="2"/>
      <c r="C44" s="209" t="s">
        <v>97</v>
      </c>
      <c r="D44" s="210"/>
      <c r="E44" s="210"/>
      <c r="F44" s="210"/>
      <c r="G44" s="91">
        <v>0</v>
      </c>
      <c r="H44" s="3"/>
      <c r="I44" s="4"/>
    </row>
    <row r="45" spans="2:9" x14ac:dyDescent="0.25">
      <c r="B45" s="2"/>
      <c r="C45" s="211" t="s">
        <v>84</v>
      </c>
      <c r="D45" s="212"/>
      <c r="E45" s="212"/>
      <c r="F45" s="213"/>
      <c r="G45" s="13">
        <f>G44/2</f>
        <v>0</v>
      </c>
      <c r="H45" s="3"/>
      <c r="I45" s="4"/>
    </row>
    <row r="46" spans="2:9" ht="15.75" thickBot="1" x14ac:dyDescent="0.3">
      <c r="B46" s="2"/>
      <c r="C46" s="189" t="s">
        <v>11</v>
      </c>
      <c r="D46" s="190"/>
      <c r="E46" s="190"/>
      <c r="F46" s="191"/>
      <c r="G46" s="94">
        <f>G43*8333.33</f>
        <v>0</v>
      </c>
      <c r="H46" s="3"/>
      <c r="I46" s="4"/>
    </row>
    <row r="47" spans="2:9" ht="15.75" thickBot="1" x14ac:dyDescent="0.3">
      <c r="B47" s="2"/>
      <c r="C47" s="186" t="s">
        <v>63</v>
      </c>
      <c r="D47" s="187"/>
      <c r="E47" s="187"/>
      <c r="F47" s="188"/>
      <c r="G47" s="35">
        <f>G45-G46</f>
        <v>0</v>
      </c>
      <c r="H47" s="3"/>
      <c r="I47" s="4"/>
    </row>
    <row r="48" spans="2:9" x14ac:dyDescent="0.25">
      <c r="B48" s="2"/>
      <c r="C48" s="3"/>
      <c r="D48" s="3"/>
      <c r="E48" s="3"/>
      <c r="F48" s="3"/>
      <c r="G48" s="3"/>
      <c r="H48" s="3"/>
      <c r="I48" s="4"/>
    </row>
    <row r="49" spans="2:9" ht="15.75" thickBot="1" x14ac:dyDescent="0.3">
      <c r="B49" s="2"/>
      <c r="C49" s="3"/>
      <c r="D49" s="3"/>
      <c r="E49" s="3"/>
      <c r="F49" s="3"/>
      <c r="G49" s="93"/>
      <c r="H49" s="3"/>
      <c r="I49" s="4"/>
    </row>
    <row r="50" spans="2:9" ht="21.75" thickBot="1" x14ac:dyDescent="0.4">
      <c r="B50" s="2"/>
      <c r="C50" s="40" t="s">
        <v>34</v>
      </c>
      <c r="D50" s="3"/>
      <c r="E50" s="3"/>
      <c r="F50" s="3"/>
      <c r="G50" s="3"/>
      <c r="H50" s="3"/>
      <c r="I50" s="4"/>
    </row>
    <row r="51" spans="2:9" ht="16.5" thickBot="1" x14ac:dyDescent="0.3">
      <c r="B51" s="2"/>
      <c r="C51" s="159" t="s">
        <v>29</v>
      </c>
      <c r="D51" s="160"/>
      <c r="E51" s="160"/>
      <c r="F51" s="160"/>
      <c r="G51" s="160"/>
      <c r="H51" s="161"/>
      <c r="I51" s="4"/>
    </row>
    <row r="52" spans="2:9" ht="15.75" thickBot="1" x14ac:dyDescent="0.3">
      <c r="B52" s="2"/>
      <c r="C52" s="181" t="s">
        <v>62</v>
      </c>
      <c r="D52" s="182"/>
      <c r="E52" s="182"/>
      <c r="F52" s="182"/>
      <c r="G52" s="192">
        <v>0</v>
      </c>
      <c r="H52" s="193"/>
      <c r="I52" s="4"/>
    </row>
    <row r="53" spans="2:9" ht="15.75" thickBot="1" x14ac:dyDescent="0.3">
      <c r="B53" s="2"/>
      <c r="C53" s="114" t="s">
        <v>14</v>
      </c>
      <c r="D53" s="115"/>
      <c r="E53" s="115"/>
      <c r="F53" s="115"/>
      <c r="G53" s="116">
        <f>G52/12</f>
        <v>0</v>
      </c>
      <c r="H53" s="117"/>
      <c r="I53" s="4"/>
    </row>
    <row r="54" spans="2:9" x14ac:dyDescent="0.25">
      <c r="B54" s="2"/>
      <c r="C54" s="3"/>
      <c r="D54" s="3"/>
      <c r="E54" s="3"/>
      <c r="F54" s="3"/>
      <c r="G54" s="3"/>
      <c r="H54" s="3"/>
      <c r="I54" s="4"/>
    </row>
    <row r="55" spans="2:9" ht="15.75" thickBot="1" x14ac:dyDescent="0.3">
      <c r="B55" s="2"/>
      <c r="C55" s="3"/>
      <c r="D55" s="3"/>
      <c r="E55" s="3"/>
      <c r="F55" s="3"/>
      <c r="G55" s="3"/>
      <c r="H55" s="3"/>
      <c r="I55" s="4"/>
    </row>
    <row r="56" spans="2:9" ht="21.75" thickBot="1" x14ac:dyDescent="0.4">
      <c r="B56" s="2"/>
      <c r="C56" s="40" t="s">
        <v>35</v>
      </c>
      <c r="D56" s="3"/>
      <c r="E56" s="3"/>
      <c r="F56" s="3"/>
      <c r="G56" s="3"/>
      <c r="H56" s="3"/>
      <c r="I56" s="4"/>
    </row>
    <row r="57" spans="2:9" ht="16.5" thickBot="1" x14ac:dyDescent="0.3">
      <c r="B57" s="2"/>
      <c r="C57" s="126" t="s">
        <v>44</v>
      </c>
      <c r="D57" s="127"/>
      <c r="E57" s="127"/>
      <c r="F57" s="127"/>
      <c r="G57" s="127"/>
      <c r="H57" s="128"/>
      <c r="I57" s="4"/>
    </row>
    <row r="58" spans="2:9" ht="15.75" thickBot="1" x14ac:dyDescent="0.3">
      <c r="B58" s="2"/>
      <c r="C58" s="136" t="s">
        <v>17</v>
      </c>
      <c r="D58" s="137"/>
      <c r="E58" s="137"/>
      <c r="F58" s="138"/>
      <c r="G58" s="139">
        <v>0</v>
      </c>
      <c r="H58" s="140"/>
      <c r="I58" s="4"/>
    </row>
    <row r="59" spans="2:9" x14ac:dyDescent="0.25">
      <c r="B59" s="2"/>
      <c r="C59" s="3"/>
      <c r="D59" s="3"/>
      <c r="E59" s="3"/>
      <c r="F59" s="3"/>
      <c r="G59" s="3"/>
      <c r="H59" s="3"/>
      <c r="I59" s="4"/>
    </row>
    <row r="60" spans="2:9" ht="15.75" thickBot="1" x14ac:dyDescent="0.3">
      <c r="B60" s="2"/>
      <c r="C60" s="3"/>
      <c r="D60" s="3"/>
      <c r="E60" s="3"/>
      <c r="F60" s="3"/>
      <c r="G60" s="3"/>
      <c r="H60" s="3"/>
      <c r="I60" s="4"/>
    </row>
    <row r="61" spans="2:9" ht="16.5" thickBot="1" x14ac:dyDescent="0.3">
      <c r="B61" s="2"/>
      <c r="C61" s="126" t="s">
        <v>13</v>
      </c>
      <c r="D61" s="127"/>
      <c r="E61" s="128"/>
      <c r="F61" s="3"/>
      <c r="G61" s="3"/>
      <c r="H61" s="3"/>
      <c r="I61" s="4"/>
    </row>
    <row r="62" spans="2:9" x14ac:dyDescent="0.25">
      <c r="B62" s="2"/>
      <c r="C62" s="129" t="s">
        <v>37</v>
      </c>
      <c r="D62" s="130"/>
      <c r="E62" s="15">
        <f>H37</f>
        <v>0</v>
      </c>
      <c r="F62" s="3"/>
      <c r="G62" s="3"/>
      <c r="H62" s="3"/>
      <c r="I62" s="4"/>
    </row>
    <row r="63" spans="2:9" x14ac:dyDescent="0.25">
      <c r="B63" s="2"/>
      <c r="C63" s="131" t="s">
        <v>61</v>
      </c>
      <c r="D63" s="132"/>
      <c r="E63" s="16">
        <f>G47</f>
        <v>0</v>
      </c>
      <c r="F63" s="3"/>
      <c r="G63" s="3"/>
      <c r="H63" s="3"/>
      <c r="I63" s="4"/>
    </row>
    <row r="64" spans="2:9" ht="30" customHeight="1" thickBot="1" x14ac:dyDescent="0.3">
      <c r="B64" s="2"/>
      <c r="C64" s="124" t="s">
        <v>39</v>
      </c>
      <c r="D64" s="125"/>
      <c r="E64" s="17">
        <f>G53</f>
        <v>0</v>
      </c>
      <c r="F64" s="3"/>
      <c r="G64" s="3"/>
      <c r="H64" s="3"/>
      <c r="I64" s="4"/>
    </row>
    <row r="65" spans="2:9" ht="15.75" thickBot="1" x14ac:dyDescent="0.3">
      <c r="B65" s="2"/>
      <c r="C65" s="136" t="s">
        <v>40</v>
      </c>
      <c r="D65" s="138"/>
      <c r="E65" s="34">
        <f>E62-E63-E64</f>
        <v>0</v>
      </c>
      <c r="F65" s="3"/>
      <c r="G65" s="3"/>
      <c r="H65" s="3"/>
      <c r="I65" s="4"/>
    </row>
    <row r="66" spans="2:9" ht="15.75" thickBot="1" x14ac:dyDescent="0.3">
      <c r="B66" s="2"/>
      <c r="C66" s="194" t="s">
        <v>41</v>
      </c>
      <c r="D66" s="195"/>
      <c r="E66" s="41">
        <f>E65*2.5</f>
        <v>0</v>
      </c>
      <c r="F66" s="3"/>
      <c r="G66" s="3"/>
      <c r="H66" s="3"/>
      <c r="I66" s="4"/>
    </row>
    <row r="67" spans="2:9" ht="15.75" thickBot="1" x14ac:dyDescent="0.3">
      <c r="B67" s="2"/>
      <c r="C67" s="42" t="s">
        <v>43</v>
      </c>
      <c r="D67" s="43"/>
      <c r="E67" s="44">
        <f>G58</f>
        <v>0</v>
      </c>
      <c r="F67" s="48"/>
      <c r="G67" s="3"/>
      <c r="H67" s="3" t="s">
        <v>60</v>
      </c>
      <c r="I67" s="4"/>
    </row>
    <row r="68" spans="2:9" ht="21.75" thickBot="1" x14ac:dyDescent="0.4">
      <c r="B68" s="2"/>
      <c r="C68" s="196" t="s">
        <v>42</v>
      </c>
      <c r="D68" s="197"/>
      <c r="E68" s="47">
        <f>E66+E67</f>
        <v>0</v>
      </c>
      <c r="F68" s="3"/>
      <c r="G68" s="3"/>
      <c r="H68" s="3"/>
      <c r="I68" s="4"/>
    </row>
    <row r="69" spans="2:9" x14ac:dyDescent="0.25">
      <c r="B69" s="2"/>
      <c r="C69" s="3" t="s">
        <v>60</v>
      </c>
      <c r="D69" s="3"/>
      <c r="E69" s="3"/>
      <c r="F69" s="3"/>
      <c r="G69" s="3"/>
      <c r="H69" s="3"/>
      <c r="I69" s="4"/>
    </row>
    <row r="70" spans="2:9" x14ac:dyDescent="0.25">
      <c r="B70" s="2"/>
      <c r="C70" s="18" t="s">
        <v>108</v>
      </c>
      <c r="D70" s="3"/>
      <c r="E70" s="3"/>
      <c r="F70" s="3"/>
      <c r="G70" s="3"/>
      <c r="H70" s="3"/>
      <c r="I70" s="4"/>
    </row>
    <row r="71" spans="2:9" ht="60" customHeight="1" x14ac:dyDescent="0.25">
      <c r="B71" s="2"/>
      <c r="C71" s="164" t="s">
        <v>98</v>
      </c>
      <c r="D71" s="164"/>
      <c r="E71" s="164"/>
      <c r="F71" s="164"/>
      <c r="G71" s="164"/>
      <c r="H71" s="164"/>
      <c r="I71" s="51"/>
    </row>
    <row r="72" spans="2:9" ht="18" customHeight="1" x14ac:dyDescent="0.25">
      <c r="B72" s="2"/>
      <c r="C72" s="105"/>
      <c r="D72" s="105"/>
      <c r="E72" s="105"/>
      <c r="F72" s="105"/>
      <c r="G72" s="105"/>
      <c r="H72" s="105"/>
      <c r="I72" s="51"/>
    </row>
    <row r="73" spans="2:9" ht="111.75" customHeight="1" x14ac:dyDescent="0.25">
      <c r="B73" s="2"/>
      <c r="C73" s="214" t="s">
        <v>55</v>
      </c>
      <c r="D73" s="214"/>
      <c r="E73" s="214"/>
      <c r="F73" s="214"/>
      <c r="G73" s="214"/>
      <c r="H73" s="214"/>
      <c r="I73" s="51"/>
    </row>
    <row r="74" spans="2:9" ht="21.75" customHeight="1" x14ac:dyDescent="0.25">
      <c r="B74" s="2"/>
      <c r="C74" s="66"/>
      <c r="D74" s="92" t="s">
        <v>51</v>
      </c>
      <c r="E74" s="92" t="s">
        <v>52</v>
      </c>
      <c r="F74" s="92" t="s">
        <v>53</v>
      </c>
      <c r="G74" s="66"/>
      <c r="H74" s="66"/>
      <c r="I74" s="4"/>
    </row>
    <row r="75" spans="2:9" ht="14.25" customHeight="1" thickBot="1" x14ac:dyDescent="0.3">
      <c r="B75" s="19"/>
      <c r="C75" s="98"/>
      <c r="D75" s="99"/>
      <c r="E75" s="99"/>
      <c r="F75" s="99"/>
      <c r="G75" s="98"/>
      <c r="H75" s="98"/>
      <c r="I75" s="21"/>
    </row>
  </sheetData>
  <sheetProtection algorithmName="SHA-512" hashValue="ksENfdrFrtYQYdQFv1RRdeNUQJGOtlaFLhk5LBiiT20vN60nKB/W1necOxjnm383BtTDBJlJgR0+AEis/ylvuw==" saltValue="fMmDsF/swxI2o1q/ptXtJg==" spinCount="100000" sheet="1" selectLockedCells="1"/>
  <mergeCells count="41">
    <mergeCell ref="D8:E8"/>
    <mergeCell ref="G8:H8"/>
    <mergeCell ref="B2:I2"/>
    <mergeCell ref="B3:I3"/>
    <mergeCell ref="B4:I4"/>
    <mergeCell ref="C5:H5"/>
    <mergeCell ref="C6:H6"/>
    <mergeCell ref="C42:G42"/>
    <mergeCell ref="C11:F11"/>
    <mergeCell ref="C12:F12"/>
    <mergeCell ref="C21:E21"/>
    <mergeCell ref="C22:D22"/>
    <mergeCell ref="C23:E25"/>
    <mergeCell ref="C29:H29"/>
    <mergeCell ref="C31:H31"/>
    <mergeCell ref="C32:H32"/>
    <mergeCell ref="C36:D36"/>
    <mergeCell ref="C37:D37"/>
    <mergeCell ref="C41:G41"/>
    <mergeCell ref="C58:F58"/>
    <mergeCell ref="G58:H58"/>
    <mergeCell ref="C43:F43"/>
    <mergeCell ref="C44:F44"/>
    <mergeCell ref="C45:F45"/>
    <mergeCell ref="C46:F46"/>
    <mergeCell ref="C47:F47"/>
    <mergeCell ref="C51:H51"/>
    <mergeCell ref="C52:F52"/>
    <mergeCell ref="G52:H52"/>
    <mergeCell ref="C53:F53"/>
    <mergeCell ref="G53:H53"/>
    <mergeCell ref="C57:H57"/>
    <mergeCell ref="C68:D68"/>
    <mergeCell ref="C71:H71"/>
    <mergeCell ref="C73:H73"/>
    <mergeCell ref="C61:E61"/>
    <mergeCell ref="C62:D62"/>
    <mergeCell ref="C63:D63"/>
    <mergeCell ref="C64:D64"/>
    <mergeCell ref="C65:D65"/>
    <mergeCell ref="C66:D66"/>
  </mergeCells>
  <hyperlinks>
    <hyperlink ref="D74" r:id="rId1"/>
    <hyperlink ref="F74" r:id="rId2"/>
    <hyperlink ref="E74" r:id="rId3"/>
  </hyperlinks>
  <pageMargins left="0.7" right="0.7" top="0.75" bottom="0.75" header="0.3" footer="0.3"/>
  <pageSetup scale="4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workbookViewId="0">
      <selection sqref="A1:XFD1048576"/>
    </sheetView>
  </sheetViews>
  <sheetFormatPr defaultColWidth="8.85546875" defaultRowHeight="15" x14ac:dyDescent="0.25"/>
  <cols>
    <col min="2" max="2" width="48.85546875" bestFit="1" customWidth="1"/>
    <col min="3" max="3" width="14.28515625" bestFit="1" customWidth="1"/>
    <col min="8" max="8" width="12.42578125" bestFit="1" customWidth="1"/>
  </cols>
  <sheetData>
    <row r="2" spans="2:3" ht="15.75" thickBot="1" x14ac:dyDescent="0.3"/>
    <row r="3" spans="2:3" x14ac:dyDescent="0.25">
      <c r="B3" s="22" t="s">
        <v>19</v>
      </c>
      <c r="C3" s="23">
        <v>0.01</v>
      </c>
    </row>
    <row r="4" spans="2:3" x14ac:dyDescent="0.25">
      <c r="B4" s="24" t="s">
        <v>25</v>
      </c>
      <c r="C4" s="33">
        <f>C3/12</f>
        <v>8.3333333333333339E-4</v>
      </c>
    </row>
    <row r="5" spans="2:3" x14ac:dyDescent="0.25">
      <c r="B5" s="24"/>
      <c r="C5" s="25"/>
    </row>
    <row r="6" spans="2:3" x14ac:dyDescent="0.25">
      <c r="B6" s="24" t="s">
        <v>18</v>
      </c>
      <c r="C6" s="26" t="e">
        <f>'Standard SBA-PPP Loan'!#REF!</f>
        <v>#REF!</v>
      </c>
    </row>
    <row r="7" spans="2:3" x14ac:dyDescent="0.25">
      <c r="B7" s="24" t="s">
        <v>20</v>
      </c>
      <c r="C7" s="26" t="e">
        <f>(C6*C4)*6</f>
        <v>#REF!</v>
      </c>
    </row>
    <row r="8" spans="2:3" x14ac:dyDescent="0.25">
      <c r="B8" s="24" t="s">
        <v>23</v>
      </c>
      <c r="C8" s="27" t="e">
        <f>C6+C7</f>
        <v>#REF!</v>
      </c>
    </row>
    <row r="9" spans="2:3" x14ac:dyDescent="0.25">
      <c r="B9" s="24" t="s">
        <v>21</v>
      </c>
      <c r="C9" s="28">
        <v>18</v>
      </c>
    </row>
    <row r="10" spans="2:3" x14ac:dyDescent="0.25">
      <c r="B10" s="24" t="s">
        <v>22</v>
      </c>
      <c r="C10" s="26">
        <v>0</v>
      </c>
    </row>
    <row r="11" spans="2:3" ht="15.75" thickBot="1" x14ac:dyDescent="0.3">
      <c r="B11" s="29"/>
      <c r="C11" s="30"/>
    </row>
    <row r="12" spans="2:3" ht="15.75" thickBot="1" x14ac:dyDescent="0.3">
      <c r="B12" s="31" t="s">
        <v>24</v>
      </c>
      <c r="C12" s="32" t="e">
        <f>-PMT(C4,C9,C8,C10,0)</f>
        <v>#REF!</v>
      </c>
    </row>
    <row r="28" spans="4:4" x14ac:dyDescent="0.25">
      <c r="D28" s="1"/>
    </row>
  </sheetData>
  <sheetProtection algorithmName="SHA-512" hashValue="7sBhWv9F4aIv1fFE21y44N5P5qx/ffptS5/5Z7wqSSuOeXPD6gMlGxvPRKoAo0cLdWPdWnrNNMadAn94Hd/45Q==" saltValue="lcdTfo2CDSt+FUr+odi0ig==" spinCount="100000" sheet="1" objects="1" scenarios="1" selectLockedCells="1" selectUnlockedCell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Standard SBA-PPP Loan</vt:lpstr>
      <vt:lpstr>Seasonal SBA-PPP Loan</vt:lpstr>
      <vt:lpstr>Sole Prop SBA-PPP Loan</vt:lpstr>
      <vt:lpstr>Partnership SBA-PPP Loan </vt:lpstr>
      <vt:lpstr>New Business SBA-PPP Loan</vt:lpstr>
      <vt:lpstr>Amortization Calculator</vt:lpstr>
    </vt:vector>
  </TitlesOfParts>
  <Company>American AgCredit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Dustin Debusk</dc:creator>
  <cp:lastModifiedBy>Lana Jones</cp:lastModifiedBy>
  <cp:lastPrinted>2020-04-09T12:24:04Z</cp:lastPrinted>
  <dcterms:created xsi:type="dcterms:W3CDTF">2020-04-05T01:29:08Z</dcterms:created>
  <dcterms:modified xsi:type="dcterms:W3CDTF">2020-04-23T22:42:16Z</dcterms:modified>
</cp:coreProperties>
</file>